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نشرة التداول لغير العراقيين"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<sst xmlns="http://schemas.openxmlformats.org/spreadsheetml/2006/main" count="442" uniqueCount="283">
  <si>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</si>
  <si>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</si>
  <si>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</si>
  <si>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</si>
  <si>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</si>
  <si>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</si>
  <si>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</si>
  <si>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</si>
  <si>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</si>
  <si>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</si>
  <si>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</si>
  <si>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</si>
  <si>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</si>
  <si>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</si>
  <si>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</si>
  <si>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</si>
  <si>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</si>
  <si>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</si>
  <si>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</si>
  <si>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</si>
  <si>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</si>
  <si>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</si>
  <si>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</si>
  <si>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</si>
  <si>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</si>
  <si>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</si>
  <si>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</si>
  <si>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</si>
  <si>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</si>
  <si>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مجموع قطاع الفنادق</t>
  </si>
  <si>
    <t>قطاع الصناعة</t>
  </si>
  <si>
    <t>قطاع الفنادق</t>
  </si>
  <si>
    <t>الملاحظات</t>
  </si>
  <si>
    <t>سعر اخر طلب شراء</t>
  </si>
  <si>
    <t>سعر اخر عرض بيع</t>
  </si>
  <si>
    <t>ــــــــــــ</t>
  </si>
  <si>
    <t>قطاع الاستثمار</t>
  </si>
  <si>
    <t>مصرف الاقتصاد (BEFI)</t>
  </si>
  <si>
    <t>NHAM</t>
  </si>
  <si>
    <t>الحمراء للتأمين</t>
  </si>
  <si>
    <t>الخليج للتامين (NGIR)</t>
  </si>
  <si>
    <t>الخليج للتامين</t>
  </si>
  <si>
    <t>NGIR</t>
  </si>
  <si>
    <t>قطاع الزراعة</t>
  </si>
  <si>
    <t>قطاع التحويل المالي</t>
  </si>
  <si>
    <t>الطيف للتحويل المالي</t>
  </si>
  <si>
    <t>MTAI</t>
  </si>
  <si>
    <t>ــــــــــ</t>
  </si>
  <si>
    <t>اولا : اخبار الشركات .</t>
  </si>
  <si>
    <t xml:space="preserve">المؤشر 60 </t>
  </si>
  <si>
    <t>سعر اخرعرض بيع</t>
  </si>
  <si>
    <t>قطاع التأمين</t>
  </si>
  <si>
    <t xml:space="preserve">المنصور الدوائية </t>
  </si>
  <si>
    <t>IMAP</t>
  </si>
  <si>
    <t xml:space="preserve">الامين للاستثمار المالي </t>
  </si>
  <si>
    <t>VAMF</t>
  </si>
  <si>
    <t xml:space="preserve">لم يتم التداول </t>
  </si>
  <si>
    <t>مدينة العاب الكرخ</t>
  </si>
  <si>
    <t>SKTA</t>
  </si>
  <si>
    <t>مصرف الخليج التجاري</t>
  </si>
  <si>
    <t>BGUC</t>
  </si>
  <si>
    <t>فندق بابل</t>
  </si>
  <si>
    <t>HBAY</t>
  </si>
  <si>
    <t xml:space="preserve">اسماك الشرق الاوسط </t>
  </si>
  <si>
    <t>AMEF</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</si>
  <si>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</si>
  <si>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</si>
  <si>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</si>
  <si>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</si>
  <si>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</si>
  <si>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</si>
  <si>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مصرف كوردستان</t>
  </si>
  <si>
    <t>BKUI</t>
  </si>
  <si>
    <t>مجموع السوق النظامي</t>
  </si>
  <si>
    <t>الاهلية للانتاج الزراعي</t>
  </si>
  <si>
    <t>AAHP</t>
  </si>
  <si>
    <t>مصرف دار السلام (BDSI)</t>
  </si>
  <si>
    <t xml:space="preserve">Web site : www.isx-iq.net     E-mail : info-isx@isx-iq.net   07834000034 - 07711211522 - 07270094594  : ص . ب :3607 العلوية      الهاتف </t>
  </si>
  <si>
    <t>فندق بغداد</t>
  </si>
  <si>
    <t>HBAG</t>
  </si>
  <si>
    <t>النبال للتحويل المالي</t>
  </si>
  <si>
    <t>MTNI</t>
  </si>
  <si>
    <t>المهج للتحويل المالي (MTAM)</t>
  </si>
  <si>
    <t>المصرف الوطني الاسلامي</t>
  </si>
  <si>
    <t>BNAI</t>
  </si>
  <si>
    <t>الامين للاستثمارات العقارية</t>
  </si>
  <si>
    <t>SAEI</t>
  </si>
  <si>
    <t xml:space="preserve">الصناعات الكيمياوية </t>
  </si>
  <si>
    <t>INCP</t>
  </si>
  <si>
    <t xml:space="preserve">السجاد والمفروشات </t>
  </si>
  <si>
    <t>IITC</t>
  </si>
  <si>
    <t>مصرف ايلاف الاسلامي</t>
  </si>
  <si>
    <t>BELF</t>
  </si>
  <si>
    <t xml:space="preserve">الحرير للتحويل المالي </t>
  </si>
  <si>
    <t>MTAH</t>
  </si>
  <si>
    <t>مصرف الائتمان</t>
  </si>
  <si>
    <t>BROI</t>
  </si>
  <si>
    <t>الصناعات المعدنية والدراجات</t>
  </si>
  <si>
    <t>IMIB</t>
  </si>
  <si>
    <t>فنادق كربلاء</t>
  </si>
  <si>
    <t>HKAR</t>
  </si>
  <si>
    <t>VMES</t>
  </si>
  <si>
    <t xml:space="preserve">انتاج وتسويق اللحوم </t>
  </si>
  <si>
    <t>AIPM</t>
  </si>
  <si>
    <t>العراقية الاعمال الهندسية</t>
  </si>
  <si>
    <t>IIEW</t>
  </si>
  <si>
    <t>مصرف الشمال</t>
  </si>
  <si>
    <t>BNOR</t>
  </si>
  <si>
    <t>بغداد العراق للنقل العام</t>
  </si>
  <si>
    <t>SBPT</t>
  </si>
  <si>
    <t xml:space="preserve">بين النهرين للاستثمارات المالية </t>
  </si>
  <si>
    <t>مصرف الاتحاد العراقي</t>
  </si>
  <si>
    <t>BUOI</t>
  </si>
  <si>
    <t>البادية للنقل العام</t>
  </si>
  <si>
    <t>SBAG</t>
  </si>
  <si>
    <t>المصرف المتحد</t>
  </si>
  <si>
    <t>BUND</t>
  </si>
  <si>
    <t>فنادق المنصور</t>
  </si>
  <si>
    <t>HMAN</t>
  </si>
  <si>
    <t>الزوراء للاستثمار المالي</t>
  </si>
  <si>
    <t>VZAF</t>
  </si>
  <si>
    <t xml:space="preserve">المصرف التجاري </t>
  </si>
  <si>
    <t>BCOI</t>
  </si>
  <si>
    <t>AMAP</t>
  </si>
  <si>
    <t>النبلاء للتحويل المالي</t>
  </si>
  <si>
    <t>MTNO</t>
  </si>
  <si>
    <t xml:space="preserve">فندق فلسطين </t>
  </si>
  <si>
    <t>HPAL</t>
  </si>
  <si>
    <t>فندق السدير</t>
  </si>
  <si>
    <t>HSAD</t>
  </si>
  <si>
    <t>الباتك للاستثمارات المالية</t>
  </si>
  <si>
    <t>VBAT</t>
  </si>
  <si>
    <t>فنادق عشتار</t>
  </si>
  <si>
    <t>HISH</t>
  </si>
  <si>
    <t xml:space="preserve">الاهلية للتأمين </t>
  </si>
  <si>
    <t>NAHF</t>
  </si>
  <si>
    <t>IKLV</t>
  </si>
  <si>
    <t>انتاج الالبسة الجاهزة</t>
  </si>
  <si>
    <t>IRMC</t>
  </si>
  <si>
    <t>مصرف سومر التجاري</t>
  </si>
  <si>
    <t>BSUC</t>
  </si>
  <si>
    <t>المنافع للتحويل المالي</t>
  </si>
  <si>
    <t>مؤتة للتحويل المالي</t>
  </si>
  <si>
    <t>MTMA</t>
  </si>
  <si>
    <t>MTMO</t>
  </si>
  <si>
    <t>بغداد لمواد التغليف</t>
  </si>
  <si>
    <t>IBPM</t>
  </si>
  <si>
    <t>مصرف دجلة والفرات</t>
  </si>
  <si>
    <t>BDFD</t>
  </si>
  <si>
    <t>سما بغداد للتحويل المالي (MTSB)</t>
  </si>
  <si>
    <t>تم غلق الاكتتاب على اسهم الشركة اعتبارا من الخميس2016/1/21 ولم يتم الاكتتاب من قبل كل من المساهمين والجمهور على اسهم الشركة خلال المدة المحددة للاكتتاب .</t>
  </si>
  <si>
    <t>الحديثة للانتاج الحيواني</t>
  </si>
  <si>
    <t xml:space="preserve">مصرف دار السلام </t>
  </si>
  <si>
    <t>BDSI</t>
  </si>
  <si>
    <t>مصرف المنصور</t>
  </si>
  <si>
    <t>BMNS</t>
  </si>
  <si>
    <t>صناعة وتجارة الكارتون</t>
  </si>
  <si>
    <t>IICM</t>
  </si>
  <si>
    <t xml:space="preserve">مصرف عبر العراق </t>
  </si>
  <si>
    <t>BTRI</t>
  </si>
  <si>
    <t>الموصل لمدن الالعاب والاستثمارات السياحية (SMOF)</t>
  </si>
  <si>
    <t xml:space="preserve">العراقية لانتاج البذور (AISP) </t>
  </si>
  <si>
    <t xml:space="preserve">العراقية للتحويل المالي (MTIR) </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</si>
  <si>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</si>
  <si>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</si>
  <si>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تم غلق الاكتتاب على اسهم الشركة اعتبارا من الخميس2016/4/21 ولم يتم الاكتتاب من قبل كل من المساهمين والجمهور على اسهم الشركة خلال المدة المحددة للاكتتاب .</t>
  </si>
  <si>
    <t>الوئام للاستثمار المالي</t>
  </si>
  <si>
    <t>VWIF</t>
  </si>
  <si>
    <t>تم ايقاف التداول اعتبارا من جلسة الخميس 2015/8/6 لعدم تقديم الافصاح السنوي لعام 2014 ، سعر الاغلاق (0.990) دينار.</t>
  </si>
  <si>
    <t>دار السلام للتأمين</t>
  </si>
  <si>
    <t>NDSA</t>
  </si>
  <si>
    <t>تم ايقاف التداول على اسهم شركة سما بغداد للتحويل المالي اعتبارا من جلسة 2016/2/22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سما بغداد الاسلامي للاستثمار والتمويل ) ولحين صدور اجازة ممارسة المهنة  و اكمال  اجراءات ادراج اسهم  الشركة على الانظمة الالكترونية للسوق  ومركز الايداع .</t>
  </si>
  <si>
    <t xml:space="preserve"> تم ايقاف التداول اعتبارا من جلسة الخميس الموافق 2016/5/5بعد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العربية المتحدة الاسلامي ) ولحين صدور اجازة ممارسة المهنة  و اكمال  اجراءات ادراج اسهم  الشركة على الانظمة الالكترونية للسوق  ومركز الايداع .</t>
  </si>
  <si>
    <t xml:space="preserve">الكندي لللقاحات البيطرية </t>
  </si>
  <si>
    <t xml:space="preserve">النخبة للمقاولات العامة </t>
  </si>
  <si>
    <t>SNUC</t>
  </si>
  <si>
    <t xml:space="preserve">مصرف بغداد </t>
  </si>
  <si>
    <t>BBOB</t>
  </si>
  <si>
    <t xml:space="preserve">المعمورة العقارية </t>
  </si>
  <si>
    <t>SMRI</t>
  </si>
  <si>
    <t>بغداد للمشروبات الغازية (IBSD)</t>
  </si>
  <si>
    <t>IHLI</t>
  </si>
  <si>
    <t xml:space="preserve">الهلال الصناعيه </t>
  </si>
  <si>
    <t>تم ايقاف التداول على اسهم الشركة اعتبارا من جلسة الاثنين 2015/12/7  لعدم ايفاء الشركة بمتطلبات الافصاح المالي وتزويد الهيئة  والسوق بالحسابات الختامية للسنة المالية المنتهية 2015/3/31 , سعر الاغلاق (5.720) دينار.</t>
  </si>
  <si>
    <t xml:space="preserve">معدل السعر </t>
  </si>
  <si>
    <t xml:space="preserve">المصرف الاهلي </t>
  </si>
  <si>
    <t>BNOI</t>
  </si>
  <si>
    <t>معدل السعر</t>
  </si>
  <si>
    <t>تم ايقاف التداول على اسهم الشركة اعتبارا من جلسة الثلاثاء الموافق 2016/6/7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(المصرف الدولي الاسلامي ) ولحين صدور اجازة ممارسة المهنة واكمال اجراءات ادراج اسهم الشركة على الانظمة الالكترونية للسوق ومركز الايداع .</t>
  </si>
  <si>
    <t xml:space="preserve">الرابطة المالية للتحويل المالي </t>
  </si>
  <si>
    <t>MTRA</t>
  </si>
  <si>
    <t>ايقاف تداول بقرار الهيئة</t>
  </si>
  <si>
    <t>ايقاف تداول لاكمال الاجراءات</t>
  </si>
  <si>
    <t>تم ايقاف التداول على اسهم الشركات التالية (العراقية للتحويل المالي  , المؤتمن للتحويل المالي , العربية المتحدة للتحويل المالي , سما بغداد للتحويل المالي) بعد صدور مصادقة دائرة تسجيل الشركات على قرار الهيئة العامة للشركات تغيير نشاط الشركة من تحويل مالي الى مصرف اسلامي بعد زيادة رأس المال الشركات الى (100) مليار دينار ، ولحين صدور اجازة ممارسة المهنة واكمال اجراءات ادراج اسهم الشركة على الانظمة الالكترونية للسوق ومركز الايداع .</t>
  </si>
  <si>
    <t>العراقية لتصنيع وتسويق التمور</t>
  </si>
  <si>
    <t>IIDP</t>
  </si>
  <si>
    <t>عقد اجتماع الهيئة العامة يوم الخميس 2016/6/16 الساعة العاشرة صباحا في مقر الشركة لمناقشة الحسابات الختامية لعام 2015 والمصادقة عليها واقرار مقسوم ارباح ومناقشة طلب الهيئة العامة لشركة ينابيع الزوراء للتجارة العامة والمقاولات والاستثمارات العقارية وتعبئة المياه الصحية والمشروبات الغازية والعصائر المحدودة بالاندماج بشركة بغداد للمشروبات الغازية مما يستدعي زيادة راس المال الشركة ليتكون من راس مال الشركتين المندمجتين واتخاذ القرار اللازم بشأنها, وتم ايقاف التداول اعتبارا من جلسة 2016/6/13, سعر الاغلاق (1.970) دينار .</t>
  </si>
  <si>
    <t>الامين للتأمين</t>
  </si>
  <si>
    <t>NAME</t>
  </si>
  <si>
    <t>الخاتم للاتصالات(TZNI)</t>
  </si>
  <si>
    <t>دعت الشركة مساهميها الى مراجعه مقر الشركة لاجل استلام ارباحهم المقررة  حسب قرار الهيئة العامة كل يوم خميس ابتداء من 23حزيران الى 28تموز 2016 من الساعة11 صباحا الى الساعة 1 ظهرا مستصحبين معهم جميع المستمسكات .</t>
  </si>
  <si>
    <t>مصرف اشور (BASH)</t>
  </si>
  <si>
    <t>مصرف بابل</t>
  </si>
  <si>
    <t>BBAY</t>
  </si>
  <si>
    <t>المنتجات الزراعية (AIRP)</t>
  </si>
  <si>
    <t xml:space="preserve">مصرف الموصل </t>
  </si>
  <si>
    <t>BMFI</t>
  </si>
  <si>
    <t>مصرف كوردستان(BKUI)</t>
  </si>
  <si>
    <t xml:space="preserve">سيعقد اجتماع الهيئة العامة يوم السبت 2016/7/30 الساعة العاشرة صباحا في مقر الشركة لمناقشة الحسابات الختامية لعام 2015 والمصادقه عليها ، ومناقشة مقسوم الارباح , وسيتم ايقاف التداول اعتبارا من جلسة 2016/7/26.  </t>
  </si>
  <si>
    <t xml:space="preserve">مصرف الشرق الاوسط(BIME) </t>
  </si>
  <si>
    <t>الحرير للتحويل المالي (MTAH)</t>
  </si>
  <si>
    <t>المصرف العراقي الاسلامي(BIIB)</t>
  </si>
  <si>
    <t xml:space="preserve">سيعقد اجتماع الهيئة العامة يوم السبت 2016/8/6 الساعة العاشرة صباحا في مقر الشركة لمناقشة الحسابات الختامية لعام 2015 والمصادقه عليها , وسيتم ايقاف التداول اعتبارا من جلسة 2016/8/2.   </t>
  </si>
  <si>
    <t>تم ايقاف التداول اعتبارا من جلسة الاربعاء 2016/7/13 لعدم تقديم الافصاح الفصلي للفصل الاول لعام 2016.</t>
  </si>
  <si>
    <t>تم ايقاف التداول اعتبارا من جلسة الخميس الموافق 2016/5/5بعد صدور مصادقة دائرة تسجيل الشركات على قرار الهيئة العامة للشركة زيادة رأس المال من (15) مليار دينار الى (100) مليار دينار وفق المادة (55/اولا) من قانون الشركات . وتغيير نشاط الشركة  الى مصرف اسلامي بعنوان (مصرف زين العراق الاسلامي ) ولحين صدور اجازة ممارسة المهنة  و اكمال  اجراءات ادراج اسهم  الشركة على الانظمة الالكترونية للسوق  ومركز الايداع , ولعدم تقديم الافصاح الفصلي للفصل الاول لعام 2016.</t>
  </si>
  <si>
    <t>تم ايقاف التداول اعتبارا من جلسة 2014/6/4 استنادا لقرار البنك المركزي العراقي وضع المصرف تحت الوصاية واستمرار الايقاف لعدم تقديم الافصاح السنوي لعامي ( 2013 و2014) والافصاح الفصلي للفصل الاول والثاني والثالث لعام 2015 والافصاح الفصلي للفصل الاول لعام 2016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</si>
  <si>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 xml:space="preserve">تم ايقاف التداول اعتبارا من جلسة الخميس 2015/8/6 لعدم تقديم الافصاح السنوي لعام 2014 ولعدم تقديم الافصاح الفصلي للفصل الثالث لعام2015 والافصاح الفصلي للفصل الاول لعام 2016 ، سعر الاغلاق (1.640) دينار. </t>
  </si>
  <si>
    <t>تم ايقاف التداول اعتبارا من جلسة الخميس 2015/8/6 لعدم تقديم الافصاح السنوي لعام 2014 والافصاح الفصلي للفصل الاول لعام 2016 ، سعر الاغلاق (1.250) دينار.</t>
  </si>
  <si>
    <t>تم ايقاف التداول اعتبارا من جلسة الاثنين 2015/10/5 لعدم تقديم الافصاح الفصلي للفصل الثاني والثالث لعام 2015والافصاح الفصلي للفصل الاول لعام 2016 .</t>
  </si>
  <si>
    <t>تم ايقاف التداول اعتبارا من جلسة الاثنين 2015/7/6 لعدم تقديم الافصاح الفصلي للفصل الاول والثاني والثالث لعام 2015 والافصاح السنوي لعام 2014والافصاح الفصلي للفصل الاول لعام 2016 وعلى الشركة تقديم تقرير من رئيس مجلس الادارة حول الوضع الاجمالي للشركة كونها من المناطق الساخنة، سعر الاغلاق (0.470) دينار.</t>
  </si>
  <si>
    <t>تم ايقاف التداول اعتبارا من جلسة الاثنين 2015/7/6 لعدم تقديم الافصاح الفصلي للفصل الاول والثاني والثالث لعام 2015 والافصاح السنوي لعام 2014 والافصاح الفصلي للفصل الاول لعام 2016 وعلى الشركة تقديم تقرير من رئيس مجلس الادارة حول الوضع الاجمالي للشركة كونها من المناطق الساخنة، سعر الاغلاق بلغ (0.900) دينار.</t>
  </si>
  <si>
    <t>تم ايقاف التداول اعتبارا من جلسة الاثنين 2015/7/6 لعدم تقديم الافصاح الفصلي للفصل الاول والثاني والثالث لعام 2015 ولعدم تقديم الافصاح السنوي لعام 2014 والافصاح الفصلي للفصل الاول لعام 2016 وعلى الشركة تقديم تقرير من رئيس مجلس الادارة حول الوضع الاجمالي للشركة كونها من المناطق الساخنة ، سعر الاغلاق (1.510) دينار.</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</si>
  <si>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 2014 والافصاح الفصلي للفصل الاول لعام 2016 وعلى الشركة تقديم تقرير من رئيس مجلس الادارة حول الوضع الاجمالي للشركة كونها من المناطق الساخنة، سعر الاغلاق (14.520) دينار .</t>
  </si>
  <si>
    <t>النور للتحويل المالي (MTNN)</t>
  </si>
  <si>
    <t>الوائل للتحويل المالي (MTWA)</t>
  </si>
  <si>
    <t>الصناعات الخفيفة (ITLI)</t>
  </si>
  <si>
    <t>الخازر لانتاج المواد الانشائية (IKHC)</t>
  </si>
  <si>
    <t>العراقية للنقل البري (SILT)</t>
  </si>
  <si>
    <t>اسيا سيل للاتصالات (TASC)</t>
  </si>
  <si>
    <t>الخاتم للاتصالات (TZNI)</t>
  </si>
  <si>
    <t>الخير للاستثمار المالي(VKHF)</t>
  </si>
  <si>
    <t>BIBI</t>
  </si>
  <si>
    <t>مصرف الاستثمار</t>
  </si>
  <si>
    <t>مجموع قطاع الزراعة</t>
  </si>
  <si>
    <t>الخياطة الحديثة (IMOS)</t>
  </si>
  <si>
    <t>الصنائع الكيمياوية العصرية (IMCI)</t>
  </si>
  <si>
    <t>العربية المتحدة للتحويل المالي (MTUA)</t>
  </si>
  <si>
    <t>المؤتمن للتحويل المالي (MTMT)</t>
  </si>
  <si>
    <t>تم ايقاف التداول اعتبارا من جلسة الاربعاء 2016/7/13 لعدم تقديم الافصاح الفصلي للفصل الاول لعام 2016 .</t>
  </si>
  <si>
    <t>تم ايقاف التداول اعتبارا من جلسة الاربعاء 2016/7/13 لعدم تقديم الافصاح الفصلي للفصل الاول لعام 2016 , سعر الاغلاق (1.300) دينار.</t>
  </si>
  <si>
    <t>تم ايقاف التداول اعتبارا من جلسة الاربعاء 2016/7/13 لعدم تقديم الافصاح الفصلي للفصل الاول لعام  2016 , سعر الاغلاق (4.360) دينار.</t>
  </si>
  <si>
    <t>تم ايقاف التداول اعتبارا من جلسة الاربعاء 2016/7/13 لعدم تقديم الافصاح الفصلي للفصل الاول لعام 2016 , سعر الاغلاق (2.700) دينار.</t>
  </si>
  <si>
    <t>تم ايقاف التداول اعتبارا من جلسة الاربعاء 2016/7/13 لعدم تقديم الافصاح الفصلي للفصل الاول لعام 2016 , سعر الاغلاق (0.200) دينار.</t>
  </si>
  <si>
    <t>تم ايقاف التداول اعتبارا من جلسة الاربعاء 2016/7/13 لعدم تقديم الافصاح الفصلي للفصل الاول لعام  2016, سعر الاغلاق (70.000) دينار.</t>
  </si>
  <si>
    <t>تم ايقاف التداول اعتبارا من جلسة الاربعاء 2016/7/13 لعدم تقديم الافصاح الفصلي للفصل الاول لعام  2016 , سعر الاغلاق (0.310) دينار.</t>
  </si>
  <si>
    <t>تم ايقاف التداول اعتبارا من جلسة الاربعاء 2016/7/13 لعدم تقديم الافصاح الفصلي للفصل الاول لعام 2016 , سعر الاغلاق (0.640) دينار.</t>
  </si>
  <si>
    <t>مجموع قطاع التأمين</t>
  </si>
  <si>
    <t>فندق اشور</t>
  </si>
  <si>
    <t>HASH</t>
  </si>
  <si>
    <t>مجموع السوقين</t>
  </si>
  <si>
    <t>سد الموصل السياحة</t>
  </si>
  <si>
    <t>HTVM</t>
  </si>
  <si>
    <t>HNTI</t>
  </si>
  <si>
    <t>الاستثمارات السياحية</t>
  </si>
  <si>
    <t xml:space="preserve">عقد اجتماع الهيئة العامة يوم السبت 2016/7/23 الساعة العاشرة صباحا في مقر الشركة لمناقشة الحسابات الختامية لعامي 2014 و 2015 والمصادقه عليها ، واقرار مقسوم الارباح لعامي 2014 و 2015 , وتم ايقاف التداول اعتبارا من جلسة 2016/7/19.  </t>
  </si>
  <si>
    <t xml:space="preserve"> قررت هيئة الاوراق المالية بكتابها المرقم (968/10)  في 2016/7/11  ايقاف التداول على اسهم الشركات التي لم تلتزم بتعليمات الافصاح وتقدم البيانات  المالية للفصل الاول لسنة 2016 للهيئة والسوق ,وتم الايقاف اعتباراً من جلسة الاربعاء2016/7/13 والشركات هي : (العراقية للنقل البري ، الصناعات الخفيفة , الصنائع الكيمياوية العصرية , الخير للاستثمار المالي , الخاتم للاتصالات , اسيا سيل للاتصالات , المؤتمن للتحويل المالي , النور للتحويل المالي  , الوائل للتحويل المالي , واستمرار ايقاف  الشركات (مصرف الاقتصاد ،  نقل المنتجات النفطية , صناعات الاصباغ الحديثة , المهج للتحويل المالي) . والشركات التي ضمن المناطق الساخنة عليها تقديم افصاح من قبل رئيس مجلس الادارة عن الوضع الاجمالي للشركة ليتم اعادتها للتداول وهي (المواد الانشائية الحديثة ، صناعة الاثاث المنزلي ، الفلوجة للمواد الانشائية ، الموصل لمدن الالعاب ، الخازر لانتاج المواد الانشائية ) , واستمرار الايقاف على شركة الصناعات الالكترونية اعتباراً من جلسة الخميس 2015/8/6 لعدم تقديم الافصاح السنوي لعام 2014. </t>
  </si>
  <si>
    <t>نشرة التداول في السوق النظامي رقم (135)</t>
  </si>
  <si>
    <t xml:space="preserve">جلسة الاثنين 2016/7/25  </t>
  </si>
  <si>
    <t>نشرة الشركات غير المتداولة للسوق الثاني في سوق العراق للاوراق المالية لجلسة الاثنين الموافق 2016/7/25</t>
  </si>
  <si>
    <t>نشرة الشركات غير المتداولة للسوق النظامي في سوق العراق للاوراق المالية لجلسة الاثنين الموافق 2016/7/25</t>
  </si>
  <si>
    <t>نشرة الشركات المتوقفة عن التداول بقرار من هيئة الاوراق المالية لجلسة  الاثنين الموافق 2016/7/25</t>
  </si>
  <si>
    <t>اخبار الشركات المساهمة المدرجة  في سوق العراق للاوراق المالية لجلسة يوم الاثنين الموافق 2016/7/25</t>
  </si>
  <si>
    <t xml:space="preserve">المنتجات الزراعية </t>
  </si>
  <si>
    <t>AIRP</t>
  </si>
  <si>
    <t>تم اطلاق التداول على اسهم الشركة اعتبارا من جلسة الاثنين الموافق 2016/7/25 بعد قرار الهيئة العامة المنعقدة يوم الاحد 2016/7/17 المصادقة على الحسابات الختامية لعام 2015 وتوزيع مقسوم ارباح نقدا بنسبة (25%) اي بمبلغ (90) مليون من الفائض المتحقق لعام 2015 , سيكون السعر التاشيري لاول جلسة (7.450) دينار.</t>
  </si>
  <si>
    <t>تم اطلاق التداول على اسهم الشركة اعتبارا من جلسة الاثنين الموافق 2016/7/25 بعد قرار الهيئة العامة المنعقدة يوم الاحد 2016/7/18 المصادقة على الحسابات الختامية لعام 2015 وتدوير الارباح للسنة القادمة .</t>
  </si>
  <si>
    <t>مصرف اشور</t>
  </si>
  <si>
    <t>BASH</t>
  </si>
  <si>
    <t xml:space="preserve">سيعقد اجتماع الهيئة العامة يوم الخميس 2016/7/28 الساعة العاشرة صباحا في اربيل - فندق روتانا لمناقشة الحسابات الختامية لعام 2015 والمصادقه عليها ، واقرار مقسوم الارباح لعام 2015 , وتم ايقاف التداول اعتبارا من جلسة 2016/7/25. </t>
  </si>
  <si>
    <t xml:space="preserve">سيعقد اجتماع الهيئة العامة يوم الخميس 2016/7/28 الساعة العاشرة صباحا في جمعية الاقتصاديين العراقيين لمناقشة الحسابات الختامية لعام 2015 والمصادقه عليها ، واقرار مقسوم الارباح لعام 2015 وانتخاب مجلس ادارة جديد , وتم ايقاف التداول اعتبارا من جلسة 2016/7/25. </t>
  </si>
  <si>
    <t>نشرة التداول في السوق النظامي رقم (55)</t>
  </si>
  <si>
    <t>بلغ الرقم القياسي العام (555.320) نقطة منخفضا بنسبة (0.24%)</t>
  </si>
  <si>
    <t xml:space="preserve">جلسة الاثنين 2016/7/25 </t>
  </si>
  <si>
    <t>نشرة  تداول الاسهم المشتراة لغير العراقيين في السوق النظامي</t>
  </si>
  <si>
    <t>المصرف التجاري العراقي</t>
  </si>
  <si>
    <t xml:space="preserve">مصرف الشمال </t>
  </si>
  <si>
    <t xml:space="preserve">قطاع الزراعة </t>
  </si>
  <si>
    <t xml:space="preserve">العراقية لانتاج وتسويق اللحوم </t>
  </si>
  <si>
    <t xml:space="preserve">مجموع قطاع الزراعة </t>
  </si>
  <si>
    <t>المجموع الكلي</t>
  </si>
  <si>
    <t>نفذت شركة الاهلي المتحد امر متقابل مقصود على اسهم شركة المصرف التجاري بعدد اسهم (400) مليون سهم في زمن الجلسة الاضافي (بعد الساعة 12 ظهرا) وفقا لاجراءات تنفيذ الصفقات الكبيرة , وفق الافصاح المنشور تفاصيله على الموقع الالكتروني .</t>
  </si>
  <si>
    <t>نفذت شركة الايلاف الاسلامي امر متقابل مقصود على اسهم شركة مصرف دجلة والفرات بعدد اسهم (10.562.485.939) سهم في زمن الجلسة الاضافي (بعد الساعة 12 ظهرا) وفقا لاجراءات تنفيذ الصفقات الكبيرة , وفق الافصاح المنشور تفاصيله على الموقع الالكتروني .</t>
  </si>
  <si>
    <t xml:space="preserve">الاوامر الخاصة </t>
  </si>
</sst>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99">
    <font>
      <sz val="11"/>
      <color theme="1"/>
      <name val="Calibri"/>
      <family val="2"/>
    </font>
    <font>
      <sz val="11"/>
      <color indexed="8"/>
      <name val="Arial"/>
      <family val="2"/>
    </font>
    <font>
      <sz val="10"/>
      <name val="Arial"/>
      <family val="2"/>
    </font>
    <font>
      <b/>
      <sz val="14"/>
      <color indexed="18"/>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Arial"/>
      <family val="2"/>
    </font>
    <font>
      <b/>
      <sz val="14"/>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b/>
      <sz val="12"/>
      <color indexed="8"/>
      <name val="Arial"/>
      <family val="2"/>
    </font>
    <font>
      <b/>
      <sz val="13"/>
      <color indexed="10"/>
      <name val="Arial"/>
      <family val="2"/>
    </font>
    <font>
      <sz val="12"/>
      <color indexed="8"/>
      <name val="Arial"/>
      <family val="2"/>
    </font>
    <font>
      <b/>
      <sz val="10"/>
      <color indexed="56"/>
      <name val="Arial"/>
      <family val="2"/>
    </font>
    <font>
      <b/>
      <sz val="14"/>
      <color indexed="8"/>
      <name val="Arial"/>
      <family val="2"/>
    </font>
    <font>
      <sz val="13"/>
      <color indexed="8"/>
      <name val="Arial"/>
      <family val="2"/>
    </font>
    <font>
      <sz val="14"/>
      <color indexed="56"/>
      <name val="Arial"/>
      <family val="2"/>
    </font>
    <font>
      <sz val="14"/>
      <color indexed="10"/>
      <name val="Arial"/>
      <family val="2"/>
    </font>
    <font>
      <b/>
      <sz val="14"/>
      <color indexed="10"/>
      <name val="Arial"/>
      <family val="2"/>
    </font>
    <font>
      <b/>
      <sz val="18"/>
      <color indexed="56"/>
      <name val="Arial"/>
      <family val="2"/>
    </font>
    <font>
      <b/>
      <sz val="22"/>
      <color indexed="56"/>
      <name val="Arial"/>
      <family val="2"/>
    </font>
    <font>
      <b/>
      <sz val="12"/>
      <color indexed="9"/>
      <name val="Arial Narrow"/>
      <family val="2"/>
    </font>
    <font>
      <b/>
      <sz val="16"/>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2"/>
      <color rgb="FF002060"/>
      <name val="Arial"/>
      <family val="2"/>
    </font>
    <font>
      <b/>
      <sz val="13"/>
      <color theme="1"/>
      <name val="Calibri"/>
      <family val="2"/>
    </font>
    <font>
      <b/>
      <sz val="12"/>
      <color theme="1"/>
      <name val="Calibri"/>
      <family val="2"/>
    </font>
    <font>
      <b/>
      <sz val="13"/>
      <color rgb="FFFF0000"/>
      <name val="Calibri"/>
      <family val="2"/>
    </font>
    <font>
      <sz val="12"/>
      <color theme="1"/>
      <name val="Calibri"/>
      <family val="2"/>
    </font>
    <font>
      <b/>
      <sz val="10"/>
      <color rgb="FF002060"/>
      <name val="Arial"/>
      <family val="2"/>
    </font>
    <font>
      <b/>
      <sz val="13"/>
      <color rgb="FF002060"/>
      <name val="Arial"/>
      <family val="2"/>
    </font>
    <font>
      <b/>
      <sz val="14"/>
      <color theme="1"/>
      <name val="Calibri"/>
      <family val="2"/>
    </font>
    <font>
      <sz val="13"/>
      <color theme="1"/>
      <name val="Calibri"/>
      <family val="2"/>
    </font>
    <font>
      <sz val="14"/>
      <color rgb="FF002060"/>
      <name val="Arial"/>
      <family val="2"/>
    </font>
    <font>
      <b/>
      <sz val="14"/>
      <color rgb="FF002060"/>
      <name val="Arial"/>
      <family val="2"/>
    </font>
    <font>
      <sz val="14"/>
      <color rgb="FFFF0000"/>
      <name val="Calibri"/>
      <family val="2"/>
    </font>
    <font>
      <sz val="14"/>
      <color rgb="FF002060"/>
      <name val="Calibri"/>
      <family val="2"/>
    </font>
    <font>
      <b/>
      <sz val="14"/>
      <color rgb="FF002060"/>
      <name val="Calibri"/>
      <family val="2"/>
    </font>
    <font>
      <b/>
      <sz val="14"/>
      <color rgb="FFFF0000"/>
      <name val="Arial"/>
      <family val="2"/>
    </font>
    <font>
      <b/>
      <sz val="18"/>
      <color rgb="FF002060"/>
      <name val="Arial"/>
      <family val="2"/>
    </font>
    <font>
      <b/>
      <sz val="13"/>
      <color rgb="FF002060"/>
      <name val="Calibri"/>
      <family val="2"/>
    </font>
    <font>
      <b/>
      <sz val="12"/>
      <color theme="0"/>
      <name val="Arial Narrow"/>
      <family val="2"/>
    </font>
    <font>
      <b/>
      <sz val="22"/>
      <color rgb="FF002060"/>
      <name val="Arial"/>
      <family val="2"/>
    </font>
    <font>
      <b/>
      <sz val="16"/>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top style="thin"/>
      <bottom style="thin"/>
    </border>
    <border>
      <left style="thin"/>
      <right style="thin">
        <color theme="1"/>
      </right>
      <top style="thin"/>
      <bottom style="thin">
        <color theme="1"/>
      </bottom>
    </border>
    <border>
      <left style="thin">
        <color indexed="18"/>
      </left>
      <right style="thin">
        <color indexed="18"/>
      </right>
      <top style="thin">
        <color indexed="18"/>
      </top>
      <bottom style="thin">
        <color indexed="18"/>
      </bottom>
    </border>
    <border>
      <left style="thin">
        <color indexed="18"/>
      </left>
      <right style="thin">
        <color indexed="18"/>
      </right>
      <top style="thin"/>
      <bottom style="thin">
        <color indexed="18"/>
      </bottom>
    </border>
    <border>
      <left style="thin"/>
      <right/>
      <top style="thin"/>
      <bottom>
        <color indexed="63"/>
      </bottom>
    </border>
    <border>
      <left/>
      <right/>
      <top style="thin"/>
      <bottom>
        <color indexed="63"/>
      </bottom>
    </border>
    <border>
      <left/>
      <right style="thin"/>
      <top style="thin"/>
      <bottom>
        <color indexed="63"/>
      </bottom>
    </border>
    <border>
      <left/>
      <right style="thin"/>
      <top style="thin"/>
      <bottom style="thin"/>
    </border>
    <border>
      <left/>
      <right/>
      <top style="thin"/>
      <bottom style="thin"/>
    </border>
    <border>
      <left>
        <color indexed="63"/>
      </left>
      <right>
        <color indexed="63"/>
      </right>
      <top>
        <color indexed="63"/>
      </top>
      <bottom style="thin"/>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right/>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5"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5"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5"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5"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5"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5"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xf numFmtId="0" fontId="58" fillId="24" borderId="0" applyNumberFormat="0" applyBorder="0" applyAlignment="0" applyProtection="0"/>
    <xf numFmtId="0" fontId="58" fillId="24" borderId="0" applyNumberFormat="0" applyBorder="0" applyAlignment="0" applyProtection="0"/>
    <xf numFmtId="0" fontId="6" fillId="25"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6" fillId="1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6" fillId="19"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6" fillId="29"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6" fillId="31"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6" fillId="33"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6" fillId="35"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6" fillId="37"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6" fillId="39"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6" fillId="29"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6" fillId="31"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6" fillId="43"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7" fillId="5" borderId="0" applyNumberFormat="0" applyBorder="0" applyAlignment="0" applyProtection="0"/>
    <xf numFmtId="0" fontId="60" fillId="45" borderId="1" applyNumberFormat="0" applyAlignment="0" applyProtection="0"/>
    <xf numFmtId="0" fontId="60" fillId="45" borderId="1" applyNumberFormat="0" applyAlignment="0" applyProtection="0"/>
    <xf numFmtId="0" fontId="8" fillId="46" borderId="2" applyNumberFormat="0" applyAlignment="0" applyProtection="0"/>
    <xf numFmtId="0" fontId="61" fillId="47" borderId="3" applyNumberFormat="0" applyAlignment="0" applyProtection="0"/>
    <xf numFmtId="0" fontId="61" fillId="47" borderId="3" applyNumberFormat="0" applyAlignment="0" applyProtection="0"/>
    <xf numFmtId="0" fontId="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0" fillId="0" borderId="0" applyNumberFormat="0" applyFill="0" applyBorder="0" applyAlignment="0" applyProtection="0"/>
    <xf numFmtId="0" fontId="63" fillId="0" borderId="0" applyNumberFormat="0" applyFill="0" applyBorder="0" applyAlignment="0" applyProtection="0"/>
    <xf numFmtId="0" fontId="64" fillId="49" borderId="0" applyNumberFormat="0" applyBorder="0" applyAlignment="0" applyProtection="0"/>
    <xf numFmtId="0" fontId="64" fillId="49" borderId="0" applyNumberFormat="0" applyBorder="0" applyAlignment="0" applyProtection="0"/>
    <xf numFmtId="0" fontId="11" fillId="7" borderId="0" applyNumberFormat="0" applyBorder="0" applyAlignment="0" applyProtection="0"/>
    <xf numFmtId="0" fontId="65" fillId="0" borderId="5" applyNumberFormat="0" applyFill="0" applyAlignment="0" applyProtection="0"/>
    <xf numFmtId="0" fontId="65" fillId="0" borderId="5" applyNumberFormat="0" applyFill="0" applyAlignment="0" applyProtection="0"/>
    <xf numFmtId="0" fontId="12" fillId="0" borderId="6" applyNumberFormat="0" applyFill="0" applyAlignment="0" applyProtection="0"/>
    <xf numFmtId="0" fontId="66" fillId="0" borderId="7" applyNumberFormat="0" applyFill="0" applyAlignment="0" applyProtection="0"/>
    <xf numFmtId="0" fontId="66" fillId="0" borderId="7" applyNumberFormat="0" applyFill="0" applyAlignment="0" applyProtection="0"/>
    <xf numFmtId="0" fontId="13" fillId="0" borderId="8" applyNumberFormat="0" applyFill="0" applyAlignment="0" applyProtection="0"/>
    <xf numFmtId="0" fontId="67" fillId="0" borderId="9" applyNumberFormat="0" applyFill="0" applyAlignment="0" applyProtection="0"/>
    <xf numFmtId="0" fontId="67" fillId="0" borderId="9" applyNumberFormat="0" applyFill="0" applyAlignment="0" applyProtection="0"/>
    <xf numFmtId="0" fontId="14" fillId="0" borderId="1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4" fillId="0" borderId="0" applyNumberFormat="0" applyFill="0" applyBorder="0" applyAlignment="0" applyProtection="0"/>
    <xf numFmtId="0" fontId="68" fillId="0" borderId="0" applyNumberFormat="0" applyFill="0" applyBorder="0" applyAlignment="0" applyProtection="0"/>
    <xf numFmtId="0" fontId="69" fillId="50" borderId="1" applyNumberFormat="0" applyAlignment="0" applyProtection="0"/>
    <xf numFmtId="0" fontId="69" fillId="50" borderId="1" applyNumberFormat="0" applyAlignment="0" applyProtection="0"/>
    <xf numFmtId="0" fontId="15" fillId="13" borderId="2" applyNumberFormat="0" applyAlignment="0" applyProtection="0"/>
    <xf numFmtId="0" fontId="70" fillId="0" borderId="11" applyNumberFormat="0" applyFill="0" applyAlignment="0" applyProtection="0"/>
    <xf numFmtId="0" fontId="70" fillId="0" borderId="11" applyNumberFormat="0" applyFill="0" applyAlignment="0" applyProtection="0"/>
    <xf numFmtId="0" fontId="16" fillId="0" borderId="12" applyNumberFormat="0" applyFill="0" applyAlignment="0" applyProtection="0"/>
    <xf numFmtId="0" fontId="71" fillId="51" borderId="0" applyNumberFormat="0" applyBorder="0" applyAlignment="0" applyProtection="0"/>
    <xf numFmtId="0" fontId="71" fillId="51" borderId="0" applyNumberFormat="0" applyBorder="0" applyAlignment="0" applyProtection="0"/>
    <xf numFmtId="0" fontId="17" fillId="5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2" fillId="45" borderId="15" applyNumberFormat="0" applyAlignment="0" applyProtection="0"/>
    <xf numFmtId="0" fontId="72" fillId="45" borderId="15" applyNumberFormat="0" applyAlignment="0" applyProtection="0"/>
    <xf numFmtId="0" fontId="18" fillId="46" borderId="16"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9" fillId="0" borderId="0" applyNumberFormat="0" applyFill="0" applyBorder="0" applyAlignment="0" applyProtection="0"/>
    <xf numFmtId="0" fontId="74" fillId="0" borderId="17" applyNumberFormat="0" applyFill="0" applyAlignment="0" applyProtection="0"/>
    <xf numFmtId="0" fontId="74" fillId="0" borderId="17" applyNumberFormat="0" applyFill="0" applyAlignment="0" applyProtection="0"/>
    <xf numFmtId="0" fontId="20" fillId="0" borderId="18"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1" fillId="0" borderId="0" applyNumberFormat="0" applyFill="0" applyBorder="0" applyAlignment="0" applyProtection="0"/>
  </cellStyleXfs>
  <cellXfs count="123">
    <xf numFmtId="0" fontId="0" fillId="0" borderId="0" xfId="0" applyFont="1" applyAlignment="1">
      <alignment/>
    </xf>
    <xf numFmtId="0" fontId="3" fillId="0" borderId="0" xfId="326" applyFont="1" applyAlignment="1">
      <alignment vertical="center"/>
      <protection/>
    </xf>
    <xf numFmtId="3" fontId="0" fillId="0" borderId="0" xfId="0" applyNumberFormat="1" applyAlignment="1">
      <alignment/>
    </xf>
    <xf numFmtId="3" fontId="4" fillId="0" borderId="0" xfId="0" applyNumberFormat="1" applyFont="1" applyBorder="1" applyAlignment="1">
      <alignment horizontal="right" vertical="center"/>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76" fillId="55" borderId="19" xfId="143" applyFont="1" applyFill="1" applyBorder="1" applyAlignment="1">
      <alignment horizontal="center" vertical="center"/>
      <protection/>
    </xf>
    <xf numFmtId="0" fontId="76" fillId="55" borderId="19" xfId="143" applyFont="1" applyFill="1" applyBorder="1" applyAlignment="1">
      <alignment horizontal="center" vertical="center" wrapText="1"/>
      <protection/>
    </xf>
    <xf numFmtId="0" fontId="77" fillId="0" borderId="20" xfId="0" applyFont="1" applyBorder="1" applyAlignment="1">
      <alignment/>
    </xf>
    <xf numFmtId="0" fontId="78" fillId="0" borderId="0" xfId="0" applyFont="1" applyAlignment="1">
      <alignment/>
    </xf>
    <xf numFmtId="0" fontId="79" fillId="0" borderId="19" xfId="0" applyFont="1" applyBorder="1" applyAlignment="1">
      <alignment vertical="center" wrapText="1"/>
    </xf>
    <xf numFmtId="0" fontId="80" fillId="0" borderId="0" xfId="0" applyFont="1" applyAlignment="1">
      <alignment/>
    </xf>
    <xf numFmtId="0" fontId="81" fillId="0" borderId="0" xfId="0" applyFont="1" applyAlignment="1">
      <alignment/>
    </xf>
    <xf numFmtId="0" fontId="82" fillId="0" borderId="0" xfId="0" applyFont="1" applyAlignment="1">
      <alignment/>
    </xf>
    <xf numFmtId="0" fontId="75" fillId="0" borderId="0" xfId="0" applyFont="1" applyAlignment="1">
      <alignment/>
    </xf>
    <xf numFmtId="0" fontId="83" fillId="0" borderId="0" xfId="0" applyFont="1" applyAlignment="1">
      <alignment/>
    </xf>
    <xf numFmtId="0" fontId="84" fillId="0" borderId="0" xfId="0" applyFont="1" applyFill="1" applyBorder="1" applyAlignment="1">
      <alignment vertical="center"/>
    </xf>
    <xf numFmtId="0" fontId="77" fillId="0" borderId="0" xfId="0" applyFont="1" applyBorder="1" applyAlignment="1">
      <alignment/>
    </xf>
    <xf numFmtId="181" fontId="85" fillId="0" borderId="19" xfId="0" applyNumberFormat="1" applyFont="1" applyBorder="1" applyAlignment="1">
      <alignment horizontal="right" vertical="center" wrapText="1"/>
    </xf>
    <xf numFmtId="0" fontId="86" fillId="0" borderId="0" xfId="0" applyFont="1" applyAlignment="1">
      <alignment/>
    </xf>
    <xf numFmtId="0" fontId="87" fillId="0" borderId="0" xfId="0" applyFont="1" applyAlignment="1">
      <alignment/>
    </xf>
    <xf numFmtId="0" fontId="88" fillId="0" borderId="21" xfId="144" applyFont="1" applyBorder="1" applyAlignment="1">
      <alignment horizontal="center" vertical="center"/>
      <protection/>
    </xf>
    <xf numFmtId="0" fontId="88" fillId="0" borderId="21" xfId="144" applyFont="1" applyBorder="1" applyAlignment="1">
      <alignment horizontal="center" vertical="center" wrapText="1"/>
      <protection/>
    </xf>
    <xf numFmtId="180" fontId="88" fillId="0" borderId="21" xfId="144" applyNumberFormat="1" applyFont="1" applyBorder="1" applyAlignment="1">
      <alignment horizontal="center" vertical="center"/>
      <protection/>
    </xf>
    <xf numFmtId="0" fontId="79" fillId="0" borderId="0" xfId="144" applyFont="1" applyBorder="1" applyAlignment="1">
      <alignment vertical="center"/>
      <protection/>
    </xf>
    <xf numFmtId="0" fontId="85" fillId="0" borderId="19" xfId="0" applyFont="1" applyBorder="1" applyAlignment="1">
      <alignment vertical="center" wrapText="1"/>
    </xf>
    <xf numFmtId="0" fontId="79" fillId="0" borderId="19" xfId="0" applyFont="1" applyFill="1" applyBorder="1" applyAlignment="1">
      <alignment vertical="center"/>
    </xf>
    <xf numFmtId="181" fontId="79" fillId="0" borderId="19" xfId="0" applyNumberFormat="1" applyFont="1" applyBorder="1" applyAlignment="1">
      <alignment horizontal="center" vertical="center"/>
    </xf>
    <xf numFmtId="0" fontId="79" fillId="0" borderId="21" xfId="144" applyFont="1" applyBorder="1" applyAlignment="1">
      <alignment vertical="center"/>
      <protection/>
    </xf>
    <xf numFmtId="0" fontId="79" fillId="0" borderId="19" xfId="0" applyFont="1" applyBorder="1" applyAlignment="1">
      <alignment horizontal="center" vertical="center"/>
    </xf>
    <xf numFmtId="3" fontId="79" fillId="0" borderId="19" xfId="0" applyNumberFormat="1" applyFont="1" applyBorder="1" applyAlignment="1">
      <alignment horizontal="right" vertical="center"/>
    </xf>
    <xf numFmtId="0" fontId="89" fillId="0" borderId="0" xfId="326" applyFont="1" applyAlignment="1">
      <alignment horizontal="right" vertical="center"/>
      <protection/>
    </xf>
    <xf numFmtId="0" fontId="78" fillId="0" borderId="0" xfId="0" applyFont="1" applyAlignment="1">
      <alignment vertical="center"/>
    </xf>
    <xf numFmtId="0" fontId="90" fillId="0" borderId="0" xfId="0" applyFont="1" applyAlignment="1">
      <alignment/>
    </xf>
    <xf numFmtId="0" fontId="90" fillId="0" borderId="0" xfId="0" applyFont="1" applyAlignment="1">
      <alignment vertical="center"/>
    </xf>
    <xf numFmtId="0" fontId="91" fillId="0" borderId="0" xfId="0" applyFont="1" applyAlignment="1">
      <alignment vertical="center"/>
    </xf>
    <xf numFmtId="3" fontId="89" fillId="0" borderId="0" xfId="0" applyNumberFormat="1" applyFont="1" applyBorder="1" applyAlignment="1">
      <alignment horizontal="right" vertical="center"/>
    </xf>
    <xf numFmtId="3" fontId="90" fillId="0" borderId="0" xfId="0" applyNumberFormat="1" applyFont="1" applyAlignment="1">
      <alignment vertical="center"/>
    </xf>
    <xf numFmtId="0" fontId="89" fillId="0" borderId="0" xfId="326" applyFont="1" applyAlignment="1">
      <alignment vertical="center"/>
      <protection/>
    </xf>
    <xf numFmtId="0" fontId="92" fillId="0" borderId="0" xfId="0" applyFont="1" applyAlignment="1">
      <alignment horizontal="right" vertical="center"/>
    </xf>
    <xf numFmtId="0" fontId="89" fillId="0" borderId="0" xfId="326" applyFont="1" applyAlignment="1">
      <alignment vertical="center" wrapText="1"/>
      <protection/>
    </xf>
    <xf numFmtId="3" fontId="78" fillId="0" borderId="0" xfId="0" applyNumberFormat="1" applyFont="1" applyAlignment="1">
      <alignment vertical="center"/>
    </xf>
    <xf numFmtId="0" fontId="89" fillId="0" borderId="0" xfId="0" applyFont="1" applyAlignment="1">
      <alignment vertical="center"/>
    </xf>
    <xf numFmtId="181" fontId="89" fillId="0" borderId="0" xfId="326" applyNumberFormat="1" applyFont="1" applyAlignment="1">
      <alignment horizontal="right" vertical="center"/>
      <protection/>
    </xf>
    <xf numFmtId="181" fontId="93" fillId="0" borderId="0" xfId="326" applyNumberFormat="1" applyFont="1" applyAlignment="1">
      <alignment vertical="center" wrapText="1"/>
      <protection/>
    </xf>
    <xf numFmtId="0" fontId="89" fillId="0" borderId="0" xfId="326" applyFont="1" applyBorder="1" applyAlignment="1">
      <alignment horizontal="right" vertical="center"/>
      <protection/>
    </xf>
    <xf numFmtId="3" fontId="89" fillId="0" borderId="0" xfId="0" applyNumberFormat="1" applyFont="1" applyAlignment="1">
      <alignment vertical="center"/>
    </xf>
    <xf numFmtId="0" fontId="94" fillId="0" borderId="0" xfId="326" applyFont="1" applyAlignment="1">
      <alignment vertical="center"/>
      <protection/>
    </xf>
    <xf numFmtId="0" fontId="76" fillId="0" borderId="19" xfId="0" applyFont="1" applyFill="1" applyBorder="1" applyAlignment="1">
      <alignment vertical="center"/>
    </xf>
    <xf numFmtId="181" fontId="76" fillId="0" borderId="19" xfId="0" applyNumberFormat="1" applyFont="1" applyBorder="1" applyAlignment="1">
      <alignment horizontal="center" vertical="center"/>
    </xf>
    <xf numFmtId="4" fontId="76" fillId="0" borderId="19" xfId="0" applyNumberFormat="1" applyFont="1" applyBorder="1" applyAlignment="1">
      <alignment horizontal="center" vertical="center"/>
    </xf>
    <xf numFmtId="0" fontId="76" fillId="0" borderId="19" xfId="0" applyFont="1" applyBorder="1" applyAlignment="1">
      <alignment horizontal="center" vertical="center"/>
    </xf>
    <xf numFmtId="3" fontId="76" fillId="0" borderId="19" xfId="0" applyNumberFormat="1" applyFont="1" applyBorder="1" applyAlignment="1">
      <alignment horizontal="right" vertical="center"/>
    </xf>
    <xf numFmtId="0" fontId="85" fillId="0" borderId="22" xfId="0" applyFont="1" applyBorder="1" applyAlignment="1">
      <alignment vertical="center" wrapText="1"/>
    </xf>
    <xf numFmtId="181" fontId="76" fillId="0" borderId="0" xfId="0" applyNumberFormat="1" applyFont="1" applyBorder="1" applyAlignment="1">
      <alignment horizontal="center" vertical="center"/>
    </xf>
    <xf numFmtId="0" fontId="76" fillId="0" borderId="0" xfId="0" applyFont="1" applyFill="1" applyBorder="1" applyAlignment="1">
      <alignment vertical="center"/>
    </xf>
    <xf numFmtId="181" fontId="79" fillId="0" borderId="0" xfId="0" applyNumberFormat="1" applyFont="1" applyBorder="1" applyAlignment="1">
      <alignment horizontal="center" vertical="center"/>
    </xf>
    <xf numFmtId="0" fontId="79" fillId="0" borderId="19" xfId="0" applyFont="1" applyFill="1" applyBorder="1" applyAlignment="1">
      <alignment vertical="center"/>
    </xf>
    <xf numFmtId="181" fontId="76" fillId="0" borderId="23" xfId="0" applyNumberFormat="1" applyFont="1" applyBorder="1" applyAlignment="1">
      <alignment horizontal="center" vertical="center"/>
    </xf>
    <xf numFmtId="181" fontId="95" fillId="0" borderId="19" xfId="0" applyNumberFormat="1" applyFont="1" applyBorder="1" applyAlignment="1">
      <alignment horizontal="right" vertical="center" wrapText="1"/>
    </xf>
    <xf numFmtId="4" fontId="93" fillId="0" borderId="0" xfId="326" applyNumberFormat="1" applyFont="1" applyAlignment="1">
      <alignment vertical="center" wrapText="1"/>
      <protection/>
    </xf>
    <xf numFmtId="0" fontId="23" fillId="0" borderId="0" xfId="0" applyFont="1" applyAlignment="1">
      <alignment vertical="center"/>
    </xf>
    <xf numFmtId="0" fontId="22" fillId="55" borderId="24" xfId="0" applyFont="1" applyFill="1" applyBorder="1" applyAlignment="1">
      <alignment horizontal="center" vertical="center"/>
    </xf>
    <xf numFmtId="0" fontId="22" fillId="55" borderId="24" xfId="0" applyFont="1" applyFill="1" applyBorder="1" applyAlignment="1">
      <alignment horizontal="center" vertical="center" wrapText="1"/>
    </xf>
    <xf numFmtId="0" fontId="23" fillId="0" borderId="24" xfId="144" applyFont="1" applyFill="1" applyBorder="1" applyAlignment="1">
      <alignment horizontal="right" vertical="center"/>
      <protection/>
    </xf>
    <xf numFmtId="0" fontId="23" fillId="0" borderId="24" xfId="144" applyFont="1" applyFill="1" applyBorder="1" applyAlignment="1">
      <alignment horizontal="left" vertical="center"/>
      <protection/>
    </xf>
    <xf numFmtId="3" fontId="23" fillId="0" borderId="25" xfId="144" applyNumberFormat="1" applyFont="1" applyFill="1" applyBorder="1" applyAlignment="1">
      <alignment horizontal="center" vertical="center"/>
      <protection/>
    </xf>
    <xf numFmtId="0" fontId="96" fillId="56" borderId="26" xfId="0" applyFont="1" applyFill="1" applyBorder="1" applyAlignment="1">
      <alignment horizontal="center" vertical="center"/>
    </xf>
    <xf numFmtId="0" fontId="96" fillId="56" borderId="27" xfId="0" applyFont="1" applyFill="1" applyBorder="1" applyAlignment="1">
      <alignment horizontal="center" vertical="center"/>
    </xf>
    <xf numFmtId="0" fontId="96" fillId="56" borderId="28" xfId="0" applyFont="1" applyFill="1" applyBorder="1" applyAlignment="1">
      <alignment horizontal="center" vertical="center"/>
    </xf>
    <xf numFmtId="0" fontId="79" fillId="0" borderId="29" xfId="143" applyFont="1" applyFill="1" applyBorder="1" applyAlignment="1">
      <alignment horizontal="center" vertical="center"/>
      <protection/>
    </xf>
    <xf numFmtId="0" fontId="79" fillId="0" borderId="19" xfId="143" applyFont="1" applyFill="1" applyBorder="1" applyAlignment="1">
      <alignment horizontal="center" vertical="center"/>
      <protection/>
    </xf>
    <xf numFmtId="0" fontId="79" fillId="0" borderId="29" xfId="0" applyFont="1" applyFill="1" applyBorder="1" applyAlignment="1">
      <alignment horizontal="center" vertical="center"/>
    </xf>
    <xf numFmtId="0" fontId="79" fillId="0" borderId="19" xfId="0" applyFont="1" applyFill="1" applyBorder="1" applyAlignment="1">
      <alignment horizontal="center" vertical="center"/>
    </xf>
    <xf numFmtId="0" fontId="79" fillId="0" borderId="22" xfId="0" applyFont="1" applyFill="1" applyBorder="1" applyAlignment="1">
      <alignment horizontal="center" vertical="center"/>
    </xf>
    <xf numFmtId="181" fontId="84" fillId="0" borderId="22" xfId="0" applyNumberFormat="1" applyFont="1" applyBorder="1" applyAlignment="1">
      <alignment horizontal="center" vertical="center"/>
    </xf>
    <xf numFmtId="181" fontId="84" fillId="0" borderId="30" xfId="0" applyNumberFormat="1" applyFont="1" applyBorder="1" applyAlignment="1">
      <alignment horizontal="center" vertical="center"/>
    </xf>
    <xf numFmtId="181" fontId="84" fillId="0" borderId="29" xfId="0" applyNumberFormat="1" applyFont="1" applyBorder="1" applyAlignment="1">
      <alignment horizontal="center" vertical="center"/>
    </xf>
    <xf numFmtId="180" fontId="89" fillId="0" borderId="0" xfId="326" applyNumberFormat="1" applyFont="1" applyAlignment="1">
      <alignment horizontal="right" vertical="center"/>
      <protection/>
    </xf>
    <xf numFmtId="0" fontId="94" fillId="0" borderId="31" xfId="0" applyFont="1" applyFill="1" applyBorder="1" applyAlignment="1">
      <alignment horizontal="center" vertical="center"/>
    </xf>
    <xf numFmtId="0" fontId="97" fillId="0" borderId="0" xfId="326" applyFont="1" applyAlignment="1">
      <alignment horizontal="right" vertical="center"/>
      <protection/>
    </xf>
    <xf numFmtId="3" fontId="92" fillId="0" borderId="0" xfId="0" applyNumberFormat="1" applyFont="1" applyAlignment="1">
      <alignment horizontal="right" vertical="center"/>
    </xf>
    <xf numFmtId="0" fontId="76" fillId="0" borderId="22" xfId="0" applyFont="1" applyFill="1" applyBorder="1" applyAlignment="1">
      <alignment horizontal="center" vertical="center"/>
    </xf>
    <xf numFmtId="0" fontId="76" fillId="0" borderId="29" xfId="0" applyFont="1" applyFill="1" applyBorder="1" applyAlignment="1">
      <alignment horizontal="center" vertical="center"/>
    </xf>
    <xf numFmtId="181" fontId="76" fillId="0" borderId="22" xfId="0" applyNumberFormat="1" applyFont="1" applyBorder="1" applyAlignment="1">
      <alignment horizontal="center" vertical="center"/>
    </xf>
    <xf numFmtId="181" fontId="76" fillId="0" borderId="30" xfId="0" applyNumberFormat="1" applyFont="1" applyBorder="1" applyAlignment="1">
      <alignment horizontal="center" vertical="center"/>
    </xf>
    <xf numFmtId="181" fontId="76" fillId="0" borderId="29" xfId="0" applyNumberFormat="1" applyFont="1" applyBorder="1" applyAlignment="1">
      <alignment horizontal="center" vertical="center"/>
    </xf>
    <xf numFmtId="181" fontId="84" fillId="0" borderId="19" xfId="0" applyNumberFormat="1" applyFont="1" applyBorder="1" applyAlignment="1">
      <alignment horizontal="center" vertical="center"/>
    </xf>
    <xf numFmtId="1" fontId="89" fillId="0" borderId="0" xfId="326" applyNumberFormat="1" applyFont="1" applyAlignment="1">
      <alignment horizontal="right" vertical="center"/>
      <protection/>
    </xf>
    <xf numFmtId="0" fontId="79" fillId="0" borderId="30" xfId="0" applyFont="1" applyFill="1" applyBorder="1" applyAlignment="1">
      <alignment horizontal="center" vertical="center"/>
    </xf>
    <xf numFmtId="0" fontId="85" fillId="0" borderId="22" xfId="144" applyFont="1" applyFill="1" applyBorder="1" applyAlignment="1">
      <alignment horizontal="right" vertical="center"/>
      <protection/>
    </xf>
    <xf numFmtId="0" fontId="85" fillId="0" borderId="29" xfId="144" applyFont="1" applyFill="1" applyBorder="1" applyAlignment="1">
      <alignment horizontal="right" vertical="center"/>
      <protection/>
    </xf>
    <xf numFmtId="181" fontId="85" fillId="0" borderId="22" xfId="0" applyNumberFormat="1" applyFont="1" applyBorder="1" applyAlignment="1">
      <alignment horizontal="right" vertical="center" wrapText="1"/>
    </xf>
    <xf numFmtId="181" fontId="85" fillId="0" borderId="30" xfId="0" applyNumberFormat="1" applyFont="1" applyBorder="1" applyAlignment="1">
      <alignment horizontal="right" vertical="center" wrapText="1"/>
    </xf>
    <xf numFmtId="181" fontId="85" fillId="0" borderId="29" xfId="0" applyNumberFormat="1" applyFont="1" applyBorder="1" applyAlignment="1">
      <alignment horizontal="right" vertical="center" wrapText="1"/>
    </xf>
    <xf numFmtId="0" fontId="89" fillId="0" borderId="22" xfId="144" applyFont="1" applyFill="1" applyBorder="1" applyAlignment="1">
      <alignment horizontal="center" vertical="center"/>
      <protection/>
    </xf>
    <xf numFmtId="0" fontId="89" fillId="0" borderId="30" xfId="144" applyFont="1" applyFill="1" applyBorder="1" applyAlignment="1">
      <alignment horizontal="center" vertical="center"/>
      <protection/>
    </xf>
    <xf numFmtId="0" fontId="89" fillId="0" borderId="29" xfId="144" applyFont="1" applyFill="1" applyBorder="1" applyAlignment="1">
      <alignment horizontal="center" vertical="center"/>
      <protection/>
    </xf>
    <xf numFmtId="0" fontId="23" fillId="0" borderId="32" xfId="144" applyFont="1" applyFill="1" applyBorder="1" applyAlignment="1">
      <alignment horizontal="center" vertical="center"/>
      <protection/>
    </xf>
    <xf numFmtId="0" fontId="23" fillId="0" borderId="33" xfId="144" applyFont="1" applyFill="1" applyBorder="1" applyAlignment="1">
      <alignment horizontal="center" vertical="center"/>
      <protection/>
    </xf>
    <xf numFmtId="0" fontId="23" fillId="0" borderId="0" xfId="0" applyFont="1" applyAlignment="1">
      <alignment horizontal="right" vertical="center"/>
    </xf>
    <xf numFmtId="0" fontId="23" fillId="0" borderId="34" xfId="0" applyFont="1" applyBorder="1" applyAlignment="1">
      <alignment horizontal="right" vertical="center"/>
    </xf>
    <xf numFmtId="0" fontId="23" fillId="0" borderId="35" xfId="0" applyFont="1" applyBorder="1" applyAlignment="1">
      <alignment horizontal="center" vertical="center"/>
    </xf>
    <xf numFmtId="0" fontId="23" fillId="0" borderId="36" xfId="0" applyFont="1" applyBorder="1" applyAlignment="1">
      <alignment horizontal="center" vertical="center"/>
    </xf>
    <xf numFmtId="0" fontId="23" fillId="0" borderId="37" xfId="0" applyFont="1" applyBorder="1" applyAlignment="1">
      <alignment horizontal="center" vertical="center"/>
    </xf>
    <xf numFmtId="0" fontId="23" fillId="0" borderId="32" xfId="0" applyFont="1" applyFill="1" applyBorder="1" applyAlignment="1">
      <alignment horizontal="center" vertical="center"/>
    </xf>
    <xf numFmtId="0" fontId="23" fillId="0" borderId="33" xfId="0" applyFont="1" applyFill="1" applyBorder="1" applyAlignment="1">
      <alignment horizontal="center" vertical="center"/>
    </xf>
    <xf numFmtId="0" fontId="88" fillId="0" borderId="38" xfId="144" applyFont="1" applyBorder="1" applyAlignment="1">
      <alignment horizontal="center" vertical="center"/>
      <protection/>
    </xf>
    <xf numFmtId="0" fontId="88" fillId="0" borderId="39" xfId="144" applyFont="1" applyBorder="1" applyAlignment="1">
      <alignment horizontal="center" vertical="center"/>
      <protection/>
    </xf>
    <xf numFmtId="0" fontId="88" fillId="0" borderId="40" xfId="144" applyFont="1" applyBorder="1" applyAlignment="1">
      <alignment horizontal="center" vertical="center"/>
      <protection/>
    </xf>
    <xf numFmtId="0" fontId="88" fillId="0" borderId="21" xfId="144" applyFont="1" applyBorder="1" applyAlignment="1">
      <alignment horizontal="center" vertical="center"/>
      <protection/>
    </xf>
    <xf numFmtId="0" fontId="88" fillId="0" borderId="41" xfId="144" applyFont="1" applyBorder="1" applyAlignment="1">
      <alignment horizontal="center" vertical="center"/>
      <protection/>
    </xf>
    <xf numFmtId="0" fontId="88" fillId="0" borderId="42" xfId="144" applyFont="1" applyBorder="1" applyAlignment="1">
      <alignment horizontal="center" vertical="center"/>
      <protection/>
    </xf>
    <xf numFmtId="0" fontId="88" fillId="0" borderId="43" xfId="144" applyFont="1" applyBorder="1" applyAlignment="1">
      <alignment horizontal="center" vertical="center"/>
      <protection/>
    </xf>
    <xf numFmtId="0" fontId="89" fillId="0" borderId="39" xfId="144" applyFont="1" applyBorder="1" applyAlignment="1">
      <alignment horizontal="center" vertical="center"/>
      <protection/>
    </xf>
    <xf numFmtId="0" fontId="89" fillId="0" borderId="0" xfId="144" applyFont="1" applyBorder="1" applyAlignment="1">
      <alignment horizontal="center" vertical="center"/>
      <protection/>
    </xf>
    <xf numFmtId="0" fontId="89" fillId="0" borderId="44" xfId="144" applyFont="1" applyBorder="1" applyAlignment="1">
      <alignment horizontal="center" vertical="center"/>
      <protection/>
    </xf>
    <xf numFmtId="181" fontId="79" fillId="0" borderId="19" xfId="0" applyNumberFormat="1" applyFont="1" applyBorder="1" applyAlignment="1">
      <alignment horizontal="right" vertical="center" wrapText="1"/>
    </xf>
    <xf numFmtId="182" fontId="89" fillId="57" borderId="45" xfId="143" applyNumberFormat="1" applyFont="1" applyFill="1" applyBorder="1" applyAlignment="1">
      <alignment horizontal="right" vertical="center"/>
      <protection/>
    </xf>
    <xf numFmtId="182" fontId="89" fillId="57" borderId="46" xfId="143" applyNumberFormat="1" applyFont="1" applyFill="1" applyBorder="1" applyAlignment="1">
      <alignment horizontal="right" vertical="center"/>
      <protection/>
    </xf>
    <xf numFmtId="181" fontId="98" fillId="0" borderId="0" xfId="0" applyNumberFormat="1" applyFont="1" applyBorder="1" applyAlignment="1">
      <alignment horizontal="center" vertical="center" wrapText="1"/>
    </xf>
  </cellXfs>
  <cellStyles count="42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0" xfId="252"/>
    <cellStyle name="Normal 200" xfId="253"/>
    <cellStyle name="Normal 200 2" xfId="254"/>
    <cellStyle name="Normal 201" xfId="255"/>
    <cellStyle name="Normal 201 2" xfId="256"/>
    <cellStyle name="Normal 202" xfId="257"/>
    <cellStyle name="Normal 202 2" xfId="258"/>
    <cellStyle name="Normal 203" xfId="259"/>
    <cellStyle name="Normal 203 2" xfId="260"/>
    <cellStyle name="Normal 204" xfId="261"/>
    <cellStyle name="Normal 204 2" xfId="262"/>
    <cellStyle name="Normal 205" xfId="263"/>
    <cellStyle name="Normal 205 2" xfId="264"/>
    <cellStyle name="Normal 206" xfId="265"/>
    <cellStyle name="Normal 206 2" xfId="266"/>
    <cellStyle name="Normal 207" xfId="267"/>
    <cellStyle name="Normal 207 2" xfId="268"/>
    <cellStyle name="Normal 208" xfId="269"/>
    <cellStyle name="Normal 208 2" xfId="270"/>
    <cellStyle name="Normal 209" xfId="271"/>
    <cellStyle name="Normal 209 2" xfId="272"/>
    <cellStyle name="Normal 21" xfId="273"/>
    <cellStyle name="Normal 210" xfId="274"/>
    <cellStyle name="Normal 211" xfId="275"/>
    <cellStyle name="Normal 212" xfId="276"/>
    <cellStyle name="Normal 213" xfId="277"/>
    <cellStyle name="Normal 214" xfId="278"/>
    <cellStyle name="Normal 215" xfId="279"/>
    <cellStyle name="Normal 216" xfId="280"/>
    <cellStyle name="Normal 217" xfId="281"/>
    <cellStyle name="Normal 218" xfId="282"/>
    <cellStyle name="Normal 219" xfId="283"/>
    <cellStyle name="Normal 22" xfId="284"/>
    <cellStyle name="Normal 220" xfId="285"/>
    <cellStyle name="Normal 221" xfId="286"/>
    <cellStyle name="Normal 222" xfId="287"/>
    <cellStyle name="Normal 223" xfId="288"/>
    <cellStyle name="Normal 224" xfId="289"/>
    <cellStyle name="Normal 225" xfId="290"/>
    <cellStyle name="Normal 226" xfId="291"/>
    <cellStyle name="Normal 227" xfId="292"/>
    <cellStyle name="Normal 228" xfId="293"/>
    <cellStyle name="Normal 229" xfId="294"/>
    <cellStyle name="Normal 23" xfId="295"/>
    <cellStyle name="Normal 230" xfId="296"/>
    <cellStyle name="Normal 231" xfId="297"/>
    <cellStyle name="Normal 232" xfId="298"/>
    <cellStyle name="Normal 233" xfId="299"/>
    <cellStyle name="Normal 234" xfId="300"/>
    <cellStyle name="Normal 235" xfId="301"/>
    <cellStyle name="Normal 236" xfId="302"/>
    <cellStyle name="Normal 237" xfId="303"/>
    <cellStyle name="Normal 238" xfId="304"/>
    <cellStyle name="Normal 239" xfId="305"/>
    <cellStyle name="Normal 24" xfId="306"/>
    <cellStyle name="Normal 240" xfId="307"/>
    <cellStyle name="Normal 241" xfId="308"/>
    <cellStyle name="Normal 242" xfId="309"/>
    <cellStyle name="Normal 243" xfId="310"/>
    <cellStyle name="Normal 244" xfId="311"/>
    <cellStyle name="Normal 245" xfId="312"/>
    <cellStyle name="Normal 246" xfId="313"/>
    <cellStyle name="Normal 247" xfId="314"/>
    <cellStyle name="Normal 248" xfId="315"/>
    <cellStyle name="Normal 249" xfId="316"/>
    <cellStyle name="Normal 25" xfId="317"/>
    <cellStyle name="Normal 250" xfId="318"/>
    <cellStyle name="Normal 251" xfId="319"/>
    <cellStyle name="Normal 252" xfId="320"/>
    <cellStyle name="Normal 253" xfId="321"/>
    <cellStyle name="Normal 254" xfId="322"/>
    <cellStyle name="Normal 255" xfId="323"/>
    <cellStyle name="Normal 256" xfId="324"/>
    <cellStyle name="Normal 257" xfId="325"/>
    <cellStyle name="Normal 258" xfId="326"/>
    <cellStyle name="Normal 26" xfId="327"/>
    <cellStyle name="Normal 27" xfId="328"/>
    <cellStyle name="Normal 28" xfId="329"/>
    <cellStyle name="Normal 29" xfId="330"/>
    <cellStyle name="Normal 3" xfId="331"/>
    <cellStyle name="Normal 30" xfId="332"/>
    <cellStyle name="Normal 31" xfId="333"/>
    <cellStyle name="Normal 32" xfId="334"/>
    <cellStyle name="Normal 33" xfId="335"/>
    <cellStyle name="Normal 34" xfId="336"/>
    <cellStyle name="Normal 35" xfId="337"/>
    <cellStyle name="Normal 35 2" xfId="338"/>
    <cellStyle name="Normal 36" xfId="339"/>
    <cellStyle name="Normal 36 2" xfId="340"/>
    <cellStyle name="Normal 37" xfId="341"/>
    <cellStyle name="Normal 37 2" xfId="342"/>
    <cellStyle name="Normal 38" xfId="343"/>
    <cellStyle name="Normal 39" xfId="344"/>
    <cellStyle name="Normal 4" xfId="345"/>
    <cellStyle name="Normal 40" xfId="346"/>
    <cellStyle name="Normal 41" xfId="347"/>
    <cellStyle name="Normal 42" xfId="348"/>
    <cellStyle name="Normal 43" xfId="349"/>
    <cellStyle name="Normal 44" xfId="350"/>
    <cellStyle name="Normal 45" xfId="351"/>
    <cellStyle name="Normal 46" xfId="352"/>
    <cellStyle name="Normal 47" xfId="353"/>
    <cellStyle name="Normal 48" xfId="354"/>
    <cellStyle name="Normal 49" xfId="355"/>
    <cellStyle name="Normal 5" xfId="356"/>
    <cellStyle name="Normal 50" xfId="357"/>
    <cellStyle name="Normal 51" xfId="358"/>
    <cellStyle name="Normal 52" xfId="359"/>
    <cellStyle name="Normal 53" xfId="360"/>
    <cellStyle name="Normal 53 2" xfId="361"/>
    <cellStyle name="Normal 54" xfId="362"/>
    <cellStyle name="Normal 54 2" xfId="363"/>
    <cellStyle name="Normal 55" xfId="364"/>
    <cellStyle name="Normal 55 2" xfId="365"/>
    <cellStyle name="Normal 56" xfId="366"/>
    <cellStyle name="Normal 57" xfId="367"/>
    <cellStyle name="Normal 58" xfId="368"/>
    <cellStyle name="Normal 59" xfId="369"/>
    <cellStyle name="Normal 6" xfId="370"/>
    <cellStyle name="Normal 60" xfId="371"/>
    <cellStyle name="Normal 61" xfId="372"/>
    <cellStyle name="Normal 62" xfId="373"/>
    <cellStyle name="Normal 63" xfId="374"/>
    <cellStyle name="Normal 64" xfId="375"/>
    <cellStyle name="Normal 64 2" xfId="376"/>
    <cellStyle name="Normal 65" xfId="377"/>
    <cellStyle name="Normal 65 2" xfId="378"/>
    <cellStyle name="Normal 66" xfId="379"/>
    <cellStyle name="Normal 66 2" xfId="380"/>
    <cellStyle name="Normal 67" xfId="381"/>
    <cellStyle name="Normal 68" xfId="382"/>
    <cellStyle name="Normal 69" xfId="383"/>
    <cellStyle name="Normal 7" xfId="384"/>
    <cellStyle name="Normal 70" xfId="385"/>
    <cellStyle name="Normal 71" xfId="386"/>
    <cellStyle name="Normal 72" xfId="387"/>
    <cellStyle name="Normal 73" xfId="388"/>
    <cellStyle name="Normal 74" xfId="389"/>
    <cellStyle name="Normal 75" xfId="390"/>
    <cellStyle name="Normal 76" xfId="391"/>
    <cellStyle name="Normal 77" xfId="392"/>
    <cellStyle name="Normal 78" xfId="393"/>
    <cellStyle name="Normal 79" xfId="394"/>
    <cellStyle name="Normal 8" xfId="395"/>
    <cellStyle name="Normal 80" xfId="396"/>
    <cellStyle name="Normal 81" xfId="397"/>
    <cellStyle name="Normal 82" xfId="398"/>
    <cellStyle name="Normal 83" xfId="399"/>
    <cellStyle name="Normal 84" xfId="400"/>
    <cellStyle name="Normal 85" xfId="401"/>
    <cellStyle name="Normal 86" xfId="402"/>
    <cellStyle name="Normal 87" xfId="403"/>
    <cellStyle name="Normal 88" xfId="404"/>
    <cellStyle name="Normal 89" xfId="405"/>
    <cellStyle name="Normal 9" xfId="406"/>
    <cellStyle name="Normal 90" xfId="407"/>
    <cellStyle name="Normal 91" xfId="408"/>
    <cellStyle name="Normal 92" xfId="409"/>
    <cellStyle name="Normal 93" xfId="410"/>
    <cellStyle name="Normal 94" xfId="411"/>
    <cellStyle name="Normal 95" xfId="412"/>
    <cellStyle name="Normal 96" xfId="413"/>
    <cellStyle name="Normal 97" xfId="414"/>
    <cellStyle name="Normal 98" xfId="415"/>
    <cellStyle name="Normal 99" xfId="416"/>
    <cellStyle name="Note" xfId="417"/>
    <cellStyle name="Note 2" xfId="418"/>
    <cellStyle name="Note 3" xfId="419"/>
    <cellStyle name="Note 3 2" xfId="420"/>
    <cellStyle name="Output" xfId="421"/>
    <cellStyle name="Output 2" xfId="422"/>
    <cellStyle name="Output 3" xfId="423"/>
    <cellStyle name="Percent" xfId="424"/>
    <cellStyle name="Title" xfId="425"/>
    <cellStyle name="Title 2" xfId="426"/>
    <cellStyle name="Title 3" xfId="427"/>
    <cellStyle name="Total" xfId="428"/>
    <cellStyle name="Total 2" xfId="429"/>
    <cellStyle name="Total 3" xfId="430"/>
    <cellStyle name="Warning Text" xfId="431"/>
    <cellStyle name="Warning Text 2" xfId="432"/>
    <cellStyle name="Warning Text 3"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0</xdr:rowOff>
    </xdr:from>
    <xdr:to>
      <xdr:col>13</xdr:col>
      <xdr:colOff>742950</xdr:colOff>
      <xdr:row>2</xdr:row>
      <xdr:rowOff>28575</xdr:rowOff>
    </xdr:to>
    <xdr:pic>
      <xdr:nvPicPr>
        <xdr:cNvPr id="1" name="Picture 2" descr="173900_logo_final"/>
        <xdr:cNvPicPr preferRelativeResize="1">
          <a:picLocks noChangeAspect="1"/>
        </xdr:cNvPicPr>
      </xdr:nvPicPr>
      <xdr:blipFill>
        <a:blip r:embed="rId1"/>
        <a:stretch>
          <a:fillRect/>
        </a:stretch>
      </xdr:blipFill>
      <xdr:spPr>
        <a:xfrm>
          <a:off x="6781800" y="0"/>
          <a:ext cx="2266950" cy="1000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267200" y="9525"/>
          <a:ext cx="17145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91"/>
  <sheetViews>
    <sheetView rightToLeft="1" tabSelected="1" zoomScaleSheetLayoutView="112" workbookViewId="0" topLeftCell="A1">
      <selection activeCell="C4" sqref="C4:E4"/>
    </sheetView>
  </sheetViews>
  <sheetFormatPr defaultColWidth="9.140625" defaultRowHeight="15"/>
  <cols>
    <col min="1" max="1" width="2.421875" style="4" customWidth="1"/>
    <col min="2" max="2" width="21.140625" style="0" customWidth="1"/>
    <col min="3" max="4" width="8.140625" style="0" customWidth="1"/>
    <col min="5" max="5" width="9.00390625" style="0" customWidth="1"/>
    <col min="6" max="6" width="9.421875" style="0" customWidth="1"/>
    <col min="7" max="7" width="9.00390625" style="0" customWidth="1"/>
    <col min="8" max="9" width="9.421875" style="16" customWidth="1"/>
    <col min="10" max="10" width="8.140625" style="0" customWidth="1"/>
    <col min="11" max="11" width="7.140625" style="0" customWidth="1"/>
    <col min="12" max="12" width="8.00390625" style="0" customWidth="1"/>
    <col min="13" max="13" width="15.140625" style="0" customWidth="1"/>
    <col min="14" max="14" width="14.8515625" style="0" customWidth="1"/>
  </cols>
  <sheetData>
    <row r="1" spans="2:9" s="6" customFormat="1" ht="43.5" customHeight="1">
      <c r="B1" s="82" t="s">
        <v>0</v>
      </c>
      <c r="C1" s="82"/>
      <c r="D1" s="82"/>
      <c r="E1" s="82"/>
      <c r="H1" s="16"/>
      <c r="I1" s="16"/>
    </row>
    <row r="2" spans="2:4" ht="33" customHeight="1">
      <c r="B2" s="49" t="s">
        <v>257</v>
      </c>
      <c r="C2" s="49"/>
      <c r="D2" s="49"/>
    </row>
    <row r="3" spans="2:14" ht="27" customHeight="1">
      <c r="B3" s="33" t="s">
        <v>2</v>
      </c>
      <c r="C3" s="83">
        <v>3967753877.6800003</v>
      </c>
      <c r="D3" s="83"/>
      <c r="E3" s="83"/>
      <c r="F3" s="34"/>
      <c r="G3" s="11"/>
      <c r="H3" s="35"/>
      <c r="I3" s="36"/>
      <c r="J3" s="34"/>
      <c r="K3" s="34"/>
      <c r="L3" s="33" t="s">
        <v>6</v>
      </c>
      <c r="M3" s="37"/>
      <c r="N3" s="38">
        <v>35</v>
      </c>
    </row>
    <row r="4" spans="2:14" ht="24.75" customHeight="1">
      <c r="B4" s="33" t="s">
        <v>3</v>
      </c>
      <c r="C4" s="83">
        <v>13109118243</v>
      </c>
      <c r="D4" s="83"/>
      <c r="E4" s="83"/>
      <c r="F4" s="34"/>
      <c r="G4" s="34"/>
      <c r="H4" s="39"/>
      <c r="I4" s="36"/>
      <c r="J4" s="34"/>
      <c r="K4" s="34"/>
      <c r="L4" s="33" t="s">
        <v>7</v>
      </c>
      <c r="M4" s="37"/>
      <c r="N4" s="38">
        <v>7</v>
      </c>
    </row>
    <row r="5" spans="2:14" ht="24.75" customHeight="1">
      <c r="B5" s="40" t="s">
        <v>4</v>
      </c>
      <c r="C5" s="90">
        <v>552</v>
      </c>
      <c r="D5" s="90"/>
      <c r="E5" s="41"/>
      <c r="F5" s="34"/>
      <c r="G5" s="34"/>
      <c r="H5" s="36"/>
      <c r="I5" s="36"/>
      <c r="J5" s="34"/>
      <c r="K5" s="34"/>
      <c r="L5" s="33" t="s">
        <v>8</v>
      </c>
      <c r="M5" s="37"/>
      <c r="N5" s="38">
        <v>21</v>
      </c>
    </row>
    <row r="6" spans="2:14" ht="26.25" customHeight="1">
      <c r="B6" s="42" t="s">
        <v>49</v>
      </c>
      <c r="C6" s="80">
        <v>555.32</v>
      </c>
      <c r="D6" s="80"/>
      <c r="E6" s="37"/>
      <c r="F6" s="1"/>
      <c r="G6" s="34"/>
      <c r="H6" s="36"/>
      <c r="I6" s="36"/>
      <c r="J6" s="43"/>
      <c r="K6" s="34"/>
      <c r="L6" s="33" t="s">
        <v>9</v>
      </c>
      <c r="M6" s="37"/>
      <c r="N6" s="44">
        <v>4</v>
      </c>
    </row>
    <row r="7" spans="2:14" s="6" customFormat="1" ht="27" customHeight="1">
      <c r="B7" s="40" t="s">
        <v>1</v>
      </c>
      <c r="C7" s="62">
        <v>-0.24</v>
      </c>
      <c r="D7" s="45"/>
      <c r="E7" s="40"/>
      <c r="F7" s="34"/>
      <c r="G7" s="46"/>
      <c r="H7" s="36"/>
      <c r="I7" s="36"/>
      <c r="J7" s="43"/>
      <c r="K7" s="34"/>
      <c r="L7" s="33" t="s">
        <v>10</v>
      </c>
      <c r="M7" s="37"/>
      <c r="N7" s="38">
        <v>23</v>
      </c>
    </row>
    <row r="8" spans="2:15" ht="25.5" customHeight="1">
      <c r="B8" s="33" t="s">
        <v>5</v>
      </c>
      <c r="C8" s="44">
        <v>96</v>
      </c>
      <c r="D8" s="44"/>
      <c r="E8" s="37"/>
      <c r="F8" s="34"/>
      <c r="G8" s="34"/>
      <c r="H8" s="36"/>
      <c r="I8" s="39"/>
      <c r="J8" s="43"/>
      <c r="K8" s="34"/>
      <c r="L8" s="47" t="s">
        <v>11</v>
      </c>
      <c r="M8" s="37"/>
      <c r="N8" s="48">
        <v>34</v>
      </c>
      <c r="O8" s="2"/>
    </row>
    <row r="9" spans="5:14" s="6" customFormat="1" ht="36" customHeight="1">
      <c r="E9" s="81" t="s">
        <v>256</v>
      </c>
      <c r="F9" s="81"/>
      <c r="G9" s="81"/>
      <c r="H9" s="81"/>
      <c r="I9" s="81"/>
      <c r="J9" s="81"/>
      <c r="K9" s="81"/>
      <c r="N9" s="3"/>
    </row>
    <row r="10" spans="1:14" s="6" customFormat="1" ht="41.25" customHeight="1">
      <c r="A10" s="10"/>
      <c r="B10" s="8" t="s">
        <v>12</v>
      </c>
      <c r="C10" s="9" t="s">
        <v>13</v>
      </c>
      <c r="D10" s="9" t="s">
        <v>14</v>
      </c>
      <c r="E10" s="9" t="s">
        <v>15</v>
      </c>
      <c r="F10" s="9" t="s">
        <v>16</v>
      </c>
      <c r="G10" s="9" t="s">
        <v>17</v>
      </c>
      <c r="H10" s="9" t="s">
        <v>18</v>
      </c>
      <c r="I10" s="9" t="s">
        <v>19</v>
      </c>
      <c r="J10" s="9" t="s">
        <v>20</v>
      </c>
      <c r="K10" s="9" t="s">
        <v>21</v>
      </c>
      <c r="L10" s="9" t="s">
        <v>4</v>
      </c>
      <c r="M10" s="9" t="s">
        <v>22</v>
      </c>
      <c r="N10" s="9" t="s">
        <v>23</v>
      </c>
    </row>
    <row r="11" spans="1:14" ht="31.5" customHeight="1">
      <c r="A11" s="10"/>
      <c r="B11" s="72" t="s">
        <v>24</v>
      </c>
      <c r="C11" s="73"/>
      <c r="D11" s="73"/>
      <c r="E11" s="73"/>
      <c r="F11" s="73"/>
      <c r="G11" s="73"/>
      <c r="H11" s="73"/>
      <c r="I11" s="73"/>
      <c r="J11" s="73"/>
      <c r="K11" s="73"/>
      <c r="L11" s="73"/>
      <c r="M11" s="73"/>
      <c r="N11" s="73"/>
    </row>
    <row r="12" spans="1:14" s="6" customFormat="1" ht="31.5" customHeight="1">
      <c r="A12" s="10"/>
      <c r="B12" s="28" t="s">
        <v>266</v>
      </c>
      <c r="C12" s="28" t="s">
        <v>267</v>
      </c>
      <c r="D12" s="51">
        <v>0.27</v>
      </c>
      <c r="E12" s="51">
        <v>0.27</v>
      </c>
      <c r="F12" s="51">
        <v>0.27</v>
      </c>
      <c r="G12" s="51">
        <v>0.27</v>
      </c>
      <c r="H12" s="51">
        <v>0.3</v>
      </c>
      <c r="I12" s="51">
        <v>0.27</v>
      </c>
      <c r="J12" s="51">
        <v>0.3</v>
      </c>
      <c r="K12" s="52">
        <v>-10</v>
      </c>
      <c r="L12" s="53">
        <v>3</v>
      </c>
      <c r="M12" s="54">
        <v>5000000</v>
      </c>
      <c r="N12" s="54">
        <v>1350000</v>
      </c>
    </row>
    <row r="13" spans="1:14" s="6" customFormat="1" ht="31.5" customHeight="1">
      <c r="A13" s="10"/>
      <c r="B13" s="28" t="s">
        <v>202</v>
      </c>
      <c r="C13" s="28" t="s">
        <v>203</v>
      </c>
      <c r="D13" s="51">
        <v>0.19</v>
      </c>
      <c r="E13" s="51">
        <v>0.19</v>
      </c>
      <c r="F13" s="51">
        <v>0.19</v>
      </c>
      <c r="G13" s="51">
        <v>0.19</v>
      </c>
      <c r="H13" s="51">
        <v>0.2</v>
      </c>
      <c r="I13" s="51">
        <v>0.19</v>
      </c>
      <c r="J13" s="51">
        <v>0.2</v>
      </c>
      <c r="K13" s="52">
        <v>-5</v>
      </c>
      <c r="L13" s="53">
        <v>3</v>
      </c>
      <c r="M13" s="54">
        <v>13000000</v>
      </c>
      <c r="N13" s="54">
        <v>2470000</v>
      </c>
    </row>
    <row r="14" spans="1:14" s="6" customFormat="1" ht="31.5" customHeight="1">
      <c r="A14" s="10"/>
      <c r="B14" s="28" t="s">
        <v>176</v>
      </c>
      <c r="C14" s="28" t="s">
        <v>177</v>
      </c>
      <c r="D14" s="51">
        <v>0.89</v>
      </c>
      <c r="E14" s="51">
        <v>0.89</v>
      </c>
      <c r="F14" s="51">
        <v>0.83</v>
      </c>
      <c r="G14" s="51">
        <v>0.86</v>
      </c>
      <c r="H14" s="51">
        <v>0.91</v>
      </c>
      <c r="I14" s="51">
        <v>0.85</v>
      </c>
      <c r="J14" s="51">
        <v>0.9</v>
      </c>
      <c r="K14" s="52">
        <v>-5.56</v>
      </c>
      <c r="L14" s="53">
        <v>155</v>
      </c>
      <c r="M14" s="54">
        <v>603961074</v>
      </c>
      <c r="N14" s="54">
        <v>517519730.54</v>
      </c>
    </row>
    <row r="15" spans="1:14" s="6" customFormat="1" ht="31.5" customHeight="1">
      <c r="A15" s="10"/>
      <c r="B15" s="50" t="s">
        <v>121</v>
      </c>
      <c r="C15" s="50" t="s">
        <v>122</v>
      </c>
      <c r="D15" s="51">
        <v>0.42</v>
      </c>
      <c r="E15" s="51">
        <v>0.42</v>
      </c>
      <c r="F15" s="51">
        <v>0.41</v>
      </c>
      <c r="G15" s="51">
        <v>0.41</v>
      </c>
      <c r="H15" s="51">
        <v>0.42</v>
      </c>
      <c r="I15" s="51">
        <v>0.41</v>
      </c>
      <c r="J15" s="51">
        <v>0.42</v>
      </c>
      <c r="K15" s="52">
        <v>-2.38</v>
      </c>
      <c r="L15" s="53">
        <v>29</v>
      </c>
      <c r="M15" s="54">
        <v>581839284</v>
      </c>
      <c r="N15" s="54">
        <v>238804106.44</v>
      </c>
    </row>
    <row r="16" spans="1:14" s="6" customFormat="1" ht="31.5" customHeight="1">
      <c r="A16" s="10"/>
      <c r="B16" s="28" t="s">
        <v>147</v>
      </c>
      <c r="C16" s="28" t="s">
        <v>148</v>
      </c>
      <c r="D16" s="51">
        <v>0.25</v>
      </c>
      <c r="E16" s="51">
        <v>0.25</v>
      </c>
      <c r="F16" s="51">
        <v>0.25</v>
      </c>
      <c r="G16" s="51">
        <v>0.25</v>
      </c>
      <c r="H16" s="51">
        <v>0.25</v>
      </c>
      <c r="I16" s="51">
        <v>0.25</v>
      </c>
      <c r="J16" s="51">
        <v>0.25</v>
      </c>
      <c r="K16" s="52">
        <v>0</v>
      </c>
      <c r="L16" s="53">
        <v>1</v>
      </c>
      <c r="M16" s="54">
        <v>10562485939</v>
      </c>
      <c r="N16" s="54">
        <v>2640621484.75</v>
      </c>
    </row>
    <row r="17" spans="1:14" s="6" customFormat="1" ht="31.5" customHeight="1">
      <c r="A17" s="10"/>
      <c r="B17" s="50" t="s">
        <v>152</v>
      </c>
      <c r="C17" s="50" t="s">
        <v>153</v>
      </c>
      <c r="D17" s="51">
        <v>0.14</v>
      </c>
      <c r="E17" s="51">
        <v>0.14</v>
      </c>
      <c r="F17" s="51">
        <v>0.14</v>
      </c>
      <c r="G17" s="51">
        <v>0.14</v>
      </c>
      <c r="H17" s="51">
        <v>0.14</v>
      </c>
      <c r="I17" s="51">
        <v>0.14</v>
      </c>
      <c r="J17" s="51">
        <v>0.14</v>
      </c>
      <c r="K17" s="52">
        <v>0</v>
      </c>
      <c r="L17" s="53">
        <v>20</v>
      </c>
      <c r="M17" s="54">
        <v>318499000</v>
      </c>
      <c r="N17" s="54">
        <v>44589860</v>
      </c>
    </row>
    <row r="18" spans="1:14" s="6" customFormat="1" ht="31.5" customHeight="1">
      <c r="A18" s="10"/>
      <c r="B18" s="50" t="s">
        <v>59</v>
      </c>
      <c r="C18" s="50" t="s">
        <v>60</v>
      </c>
      <c r="D18" s="51">
        <v>0.39</v>
      </c>
      <c r="E18" s="51">
        <v>0.39</v>
      </c>
      <c r="F18" s="51">
        <v>0.39</v>
      </c>
      <c r="G18" s="51">
        <v>0.39</v>
      </c>
      <c r="H18" s="51">
        <v>0.41</v>
      </c>
      <c r="I18" s="51">
        <v>0.39</v>
      </c>
      <c r="J18" s="51">
        <v>0.4</v>
      </c>
      <c r="K18" s="52">
        <v>-2.5</v>
      </c>
      <c r="L18" s="53">
        <v>16</v>
      </c>
      <c r="M18" s="54">
        <v>141000000</v>
      </c>
      <c r="N18" s="54">
        <v>54990000</v>
      </c>
    </row>
    <row r="19" spans="1:14" s="6" customFormat="1" ht="31.5" customHeight="1">
      <c r="A19" s="10"/>
      <c r="B19" s="50" t="s">
        <v>232</v>
      </c>
      <c r="C19" s="50" t="s">
        <v>231</v>
      </c>
      <c r="D19" s="51">
        <v>0.54</v>
      </c>
      <c r="E19" s="51">
        <v>0.54</v>
      </c>
      <c r="F19" s="51">
        <v>0.53</v>
      </c>
      <c r="G19" s="51">
        <v>0.53</v>
      </c>
      <c r="H19" s="51">
        <v>0.54</v>
      </c>
      <c r="I19" s="51">
        <v>0.53</v>
      </c>
      <c r="J19" s="51">
        <v>0.54</v>
      </c>
      <c r="K19" s="52">
        <v>-1.85</v>
      </c>
      <c r="L19" s="53">
        <v>16</v>
      </c>
      <c r="M19" s="54">
        <v>142200000</v>
      </c>
      <c r="N19" s="54">
        <v>75716000</v>
      </c>
    </row>
    <row r="20" spans="1:14" s="6" customFormat="1" ht="31.5" customHeight="1">
      <c r="A20" s="10"/>
      <c r="B20" s="28" t="s">
        <v>71</v>
      </c>
      <c r="C20" s="28" t="s">
        <v>72</v>
      </c>
      <c r="D20" s="51">
        <v>1.2</v>
      </c>
      <c r="E20" s="51">
        <v>1.2</v>
      </c>
      <c r="F20" s="51">
        <v>1.2</v>
      </c>
      <c r="G20" s="51">
        <v>1.2</v>
      </c>
      <c r="H20" s="51">
        <v>1.1</v>
      </c>
      <c r="I20" s="51">
        <v>1.2</v>
      </c>
      <c r="J20" s="51">
        <v>1.1</v>
      </c>
      <c r="K20" s="52">
        <v>9.09</v>
      </c>
      <c r="L20" s="53">
        <v>1</v>
      </c>
      <c r="M20" s="54">
        <v>266667</v>
      </c>
      <c r="N20" s="54">
        <v>320000.4</v>
      </c>
    </row>
    <row r="21" spans="1:14" s="6" customFormat="1" ht="31.5" customHeight="1">
      <c r="A21" s="10"/>
      <c r="B21" s="50" t="s">
        <v>205</v>
      </c>
      <c r="C21" s="50" t="s">
        <v>206</v>
      </c>
      <c r="D21" s="51">
        <v>0.19</v>
      </c>
      <c r="E21" s="51">
        <v>0.19</v>
      </c>
      <c r="F21" s="51">
        <v>0.18</v>
      </c>
      <c r="G21" s="51">
        <v>0.19</v>
      </c>
      <c r="H21" s="51">
        <v>0.2</v>
      </c>
      <c r="I21" s="51">
        <v>0.18</v>
      </c>
      <c r="J21" s="51">
        <v>0.2</v>
      </c>
      <c r="K21" s="52">
        <v>-10</v>
      </c>
      <c r="L21" s="53">
        <v>58</v>
      </c>
      <c r="M21" s="54">
        <v>298071250</v>
      </c>
      <c r="N21" s="54">
        <v>56603825</v>
      </c>
    </row>
    <row r="22" spans="1:14" s="6" customFormat="1" ht="31.5" customHeight="1">
      <c r="A22" s="10"/>
      <c r="B22" s="50" t="s">
        <v>154</v>
      </c>
      <c r="C22" s="50" t="s">
        <v>155</v>
      </c>
      <c r="D22" s="51">
        <v>0.87</v>
      </c>
      <c r="E22" s="51">
        <v>0.87</v>
      </c>
      <c r="F22" s="51">
        <v>0.86</v>
      </c>
      <c r="G22" s="51">
        <v>0.86</v>
      </c>
      <c r="H22" s="51">
        <v>0.89</v>
      </c>
      <c r="I22" s="51">
        <v>0.86</v>
      </c>
      <c r="J22" s="51">
        <v>0.89</v>
      </c>
      <c r="K22" s="52">
        <v>-3.37</v>
      </c>
      <c r="L22" s="53">
        <v>6</v>
      </c>
      <c r="M22" s="54">
        <v>8150000</v>
      </c>
      <c r="N22" s="54">
        <v>7010500</v>
      </c>
    </row>
    <row r="23" spans="1:14" s="6" customFormat="1" ht="31.5" customHeight="1">
      <c r="A23" s="10"/>
      <c r="B23" s="28" t="s">
        <v>106</v>
      </c>
      <c r="C23" s="28" t="s">
        <v>107</v>
      </c>
      <c r="D23" s="51">
        <v>0.14</v>
      </c>
      <c r="E23" s="51">
        <v>0.14</v>
      </c>
      <c r="F23" s="51">
        <v>0.14</v>
      </c>
      <c r="G23" s="51">
        <v>0.14</v>
      </c>
      <c r="H23" s="51">
        <v>0.14</v>
      </c>
      <c r="I23" s="51">
        <v>0.14</v>
      </c>
      <c r="J23" s="51">
        <v>0.14</v>
      </c>
      <c r="K23" s="52">
        <v>0</v>
      </c>
      <c r="L23" s="53">
        <v>1</v>
      </c>
      <c r="M23" s="54">
        <v>310370</v>
      </c>
      <c r="N23" s="54">
        <v>43451.8</v>
      </c>
    </row>
    <row r="24" spans="1:14" s="6" customFormat="1" ht="31.5" customHeight="1">
      <c r="A24" s="10"/>
      <c r="B24" s="50" t="s">
        <v>95</v>
      </c>
      <c r="C24" s="50" t="s">
        <v>96</v>
      </c>
      <c r="D24" s="51">
        <v>0.54</v>
      </c>
      <c r="E24" s="51">
        <v>0.56</v>
      </c>
      <c r="F24" s="51">
        <v>0.53</v>
      </c>
      <c r="G24" s="51">
        <v>0.54</v>
      </c>
      <c r="H24" s="51">
        <v>0.55</v>
      </c>
      <c r="I24" s="51">
        <v>0.54</v>
      </c>
      <c r="J24" s="51">
        <v>0.55</v>
      </c>
      <c r="K24" s="52">
        <v>-1.82</v>
      </c>
      <c r="L24" s="53">
        <v>51</v>
      </c>
      <c r="M24" s="54">
        <v>149300000</v>
      </c>
      <c r="N24" s="54">
        <v>81307453.4</v>
      </c>
    </row>
    <row r="25" spans="1:14" s="6" customFormat="1" ht="31.5" customHeight="1">
      <c r="A25" s="10"/>
      <c r="B25" s="50" t="s">
        <v>139</v>
      </c>
      <c r="C25" s="50" t="s">
        <v>140</v>
      </c>
      <c r="D25" s="51">
        <v>0.9</v>
      </c>
      <c r="E25" s="51">
        <v>0.9</v>
      </c>
      <c r="F25" s="51">
        <v>0.9</v>
      </c>
      <c r="G25" s="51">
        <v>0.9</v>
      </c>
      <c r="H25" s="51">
        <v>0.9</v>
      </c>
      <c r="I25" s="51">
        <v>0.9</v>
      </c>
      <c r="J25" s="51">
        <v>0.9</v>
      </c>
      <c r="K25" s="52">
        <v>0</v>
      </c>
      <c r="L25" s="53">
        <v>4</v>
      </c>
      <c r="M25" s="54">
        <v>126608823</v>
      </c>
      <c r="N25" s="54">
        <v>113947940.7</v>
      </c>
    </row>
    <row r="26" spans="1:14" s="6" customFormat="1" ht="31.5" customHeight="1">
      <c r="A26" s="10"/>
      <c r="B26" s="50" t="s">
        <v>115</v>
      </c>
      <c r="C26" s="50" t="s">
        <v>116</v>
      </c>
      <c r="D26" s="51">
        <v>0.22</v>
      </c>
      <c r="E26" s="51">
        <v>0.22</v>
      </c>
      <c r="F26" s="51">
        <v>0.22</v>
      </c>
      <c r="G26" s="51">
        <v>0.22</v>
      </c>
      <c r="H26" s="51">
        <v>0.23</v>
      </c>
      <c r="I26" s="51">
        <v>0.22</v>
      </c>
      <c r="J26" s="51">
        <v>0.23</v>
      </c>
      <c r="K26" s="52">
        <v>-4.35</v>
      </c>
      <c r="L26" s="53">
        <v>9</v>
      </c>
      <c r="M26" s="54">
        <v>11100000</v>
      </c>
      <c r="N26" s="54">
        <v>2442000</v>
      </c>
    </row>
    <row r="27" spans="1:14" s="6" customFormat="1" ht="31.5" customHeight="1">
      <c r="A27" s="10"/>
      <c r="B27" s="84" t="s">
        <v>25</v>
      </c>
      <c r="C27" s="85"/>
      <c r="D27" s="86"/>
      <c r="E27" s="87"/>
      <c r="F27" s="87"/>
      <c r="G27" s="87"/>
      <c r="H27" s="87"/>
      <c r="I27" s="87"/>
      <c r="J27" s="87"/>
      <c r="K27" s="88"/>
      <c r="L27" s="53">
        <f>SUM(L12:L26)</f>
        <v>373</v>
      </c>
      <c r="M27" s="54">
        <f>SUM(M12:M26)</f>
        <v>12961792407</v>
      </c>
      <c r="N27" s="54">
        <f>SUM(N12:N26)</f>
        <v>3837736353.03</v>
      </c>
    </row>
    <row r="28" spans="1:14" s="6" customFormat="1" ht="31.5" customHeight="1">
      <c r="A28" s="10"/>
      <c r="B28" s="72" t="s">
        <v>51</v>
      </c>
      <c r="C28" s="73"/>
      <c r="D28" s="73"/>
      <c r="E28" s="73"/>
      <c r="F28" s="73"/>
      <c r="G28" s="73"/>
      <c r="H28" s="73"/>
      <c r="I28" s="73"/>
      <c r="J28" s="73"/>
      <c r="K28" s="73"/>
      <c r="L28" s="73"/>
      <c r="M28" s="73"/>
      <c r="N28" s="73"/>
    </row>
    <row r="29" spans="1:14" s="6" customFormat="1" ht="31.5" customHeight="1">
      <c r="A29" s="10"/>
      <c r="B29" s="28" t="s">
        <v>197</v>
      </c>
      <c r="C29" s="28" t="s">
        <v>198</v>
      </c>
      <c r="D29" s="51">
        <v>0.53</v>
      </c>
      <c r="E29" s="51">
        <v>0.53</v>
      </c>
      <c r="F29" s="51">
        <v>0.53</v>
      </c>
      <c r="G29" s="51">
        <v>0.53</v>
      </c>
      <c r="H29" s="51">
        <v>0.51</v>
      </c>
      <c r="I29" s="51">
        <v>0.53</v>
      </c>
      <c r="J29" s="51">
        <v>0.52</v>
      </c>
      <c r="K29" s="52">
        <v>1.92</v>
      </c>
      <c r="L29" s="53">
        <v>4</v>
      </c>
      <c r="M29" s="54">
        <v>4000000</v>
      </c>
      <c r="N29" s="54">
        <v>2120000</v>
      </c>
    </row>
    <row r="30" spans="1:14" s="6" customFormat="1" ht="31.5" customHeight="1">
      <c r="A30" s="10"/>
      <c r="B30" s="84" t="s">
        <v>246</v>
      </c>
      <c r="C30" s="85"/>
      <c r="D30" s="86"/>
      <c r="E30" s="87"/>
      <c r="F30" s="87"/>
      <c r="G30" s="87"/>
      <c r="H30" s="87"/>
      <c r="I30" s="87"/>
      <c r="J30" s="87"/>
      <c r="K30" s="88"/>
      <c r="L30" s="53">
        <v>4</v>
      </c>
      <c r="M30" s="54">
        <v>4000000</v>
      </c>
      <c r="N30" s="54">
        <v>2120000</v>
      </c>
    </row>
    <row r="31" spans="1:14" s="6" customFormat="1" ht="31.5" customHeight="1">
      <c r="A31" s="10"/>
      <c r="B31" s="72" t="s">
        <v>26</v>
      </c>
      <c r="C31" s="73"/>
      <c r="D31" s="73"/>
      <c r="E31" s="73"/>
      <c r="F31" s="73"/>
      <c r="G31" s="73"/>
      <c r="H31" s="73"/>
      <c r="I31" s="73"/>
      <c r="J31" s="73"/>
      <c r="K31" s="73"/>
      <c r="L31" s="73"/>
      <c r="M31" s="73"/>
      <c r="N31" s="73"/>
    </row>
    <row r="32" spans="1:14" s="6" customFormat="1" ht="31.5" customHeight="1">
      <c r="A32" s="10"/>
      <c r="B32" s="28" t="s">
        <v>108</v>
      </c>
      <c r="C32" s="28" t="s">
        <v>109</v>
      </c>
      <c r="D32" s="51">
        <v>12.75</v>
      </c>
      <c r="E32" s="51">
        <v>12.75</v>
      </c>
      <c r="F32" s="51">
        <v>12.75</v>
      </c>
      <c r="G32" s="51">
        <v>12.75</v>
      </c>
      <c r="H32" s="51">
        <v>12.51</v>
      </c>
      <c r="I32" s="51">
        <v>12.75</v>
      </c>
      <c r="J32" s="51">
        <v>12.53</v>
      </c>
      <c r="K32" s="52">
        <v>1.76</v>
      </c>
      <c r="L32" s="53">
        <v>2</v>
      </c>
      <c r="M32" s="54">
        <v>25000</v>
      </c>
      <c r="N32" s="54">
        <v>318750</v>
      </c>
    </row>
    <row r="33" spans="1:14" s="6" customFormat="1" ht="31.5" customHeight="1">
      <c r="A33" s="10"/>
      <c r="B33" s="28" t="s">
        <v>57</v>
      </c>
      <c r="C33" s="28" t="s">
        <v>58</v>
      </c>
      <c r="D33" s="51">
        <v>6.79</v>
      </c>
      <c r="E33" s="51">
        <v>6.79</v>
      </c>
      <c r="F33" s="51">
        <v>6.6</v>
      </c>
      <c r="G33" s="51">
        <v>6.64</v>
      </c>
      <c r="H33" s="51">
        <v>6.91</v>
      </c>
      <c r="I33" s="51">
        <v>6.6</v>
      </c>
      <c r="J33" s="51">
        <v>6.8</v>
      </c>
      <c r="K33" s="52">
        <v>-2.94</v>
      </c>
      <c r="L33" s="53">
        <v>16</v>
      </c>
      <c r="M33" s="54">
        <v>1073500</v>
      </c>
      <c r="N33" s="54">
        <v>7130420</v>
      </c>
    </row>
    <row r="34" spans="1:14" s="6" customFormat="1" ht="31.5" customHeight="1">
      <c r="A34" s="10"/>
      <c r="B34" s="28" t="s">
        <v>178</v>
      </c>
      <c r="C34" s="28" t="s">
        <v>179</v>
      </c>
      <c r="D34" s="51">
        <v>2.35</v>
      </c>
      <c r="E34" s="51">
        <v>2.35</v>
      </c>
      <c r="F34" s="51">
        <v>2.25</v>
      </c>
      <c r="G34" s="51">
        <v>2.31</v>
      </c>
      <c r="H34" s="51">
        <v>2.35</v>
      </c>
      <c r="I34" s="51">
        <v>2.25</v>
      </c>
      <c r="J34" s="51">
        <v>2.36</v>
      </c>
      <c r="K34" s="52">
        <v>-4.66</v>
      </c>
      <c r="L34" s="53">
        <v>17</v>
      </c>
      <c r="M34" s="54">
        <v>3327496</v>
      </c>
      <c r="N34" s="54">
        <v>7681240.8</v>
      </c>
    </row>
    <row r="35" spans="1:14" s="6" customFormat="1" ht="30.75" customHeight="1">
      <c r="A35" s="10"/>
      <c r="B35" s="75" t="s">
        <v>27</v>
      </c>
      <c r="C35" s="75"/>
      <c r="D35" s="89"/>
      <c r="E35" s="89"/>
      <c r="F35" s="89"/>
      <c r="G35" s="89"/>
      <c r="H35" s="89"/>
      <c r="I35" s="89"/>
      <c r="J35" s="89"/>
      <c r="K35" s="89"/>
      <c r="L35" s="31">
        <f>SUM(L32:L34)</f>
        <v>35</v>
      </c>
      <c r="M35" s="32">
        <f>SUM(M32:M34)</f>
        <v>4425996</v>
      </c>
      <c r="N35" s="32">
        <f>SUM(N32:N34)</f>
        <v>15130410.8</v>
      </c>
    </row>
    <row r="36" spans="1:14" s="6" customFormat="1" ht="24.75" customHeight="1">
      <c r="A36" s="10"/>
      <c r="B36" s="72" t="s">
        <v>30</v>
      </c>
      <c r="C36" s="73"/>
      <c r="D36" s="73"/>
      <c r="E36" s="73"/>
      <c r="F36" s="73"/>
      <c r="G36" s="73"/>
      <c r="H36" s="73"/>
      <c r="I36" s="73"/>
      <c r="J36" s="73"/>
      <c r="K36" s="73"/>
      <c r="L36" s="73"/>
      <c r="M36" s="73"/>
      <c r="N36" s="73"/>
    </row>
    <row r="37" spans="2:14" s="6" customFormat="1" ht="31.5" customHeight="1">
      <c r="B37" s="28" t="s">
        <v>182</v>
      </c>
      <c r="C37" s="28" t="s">
        <v>181</v>
      </c>
      <c r="D37" s="51">
        <v>0.3</v>
      </c>
      <c r="E37" s="51">
        <v>0.3</v>
      </c>
      <c r="F37" s="51">
        <v>0.3</v>
      </c>
      <c r="G37" s="51">
        <v>0.3</v>
      </c>
      <c r="H37" s="51">
        <v>0.3</v>
      </c>
      <c r="I37" s="51">
        <v>0.3</v>
      </c>
      <c r="J37" s="51">
        <v>0.3</v>
      </c>
      <c r="K37" s="52">
        <v>0</v>
      </c>
      <c r="L37" s="53">
        <v>8</v>
      </c>
      <c r="M37" s="54">
        <v>15878112</v>
      </c>
      <c r="N37" s="54">
        <v>4763433.6</v>
      </c>
    </row>
    <row r="38" spans="2:14" s="6" customFormat="1" ht="31.5" customHeight="1">
      <c r="B38" s="28" t="s">
        <v>194</v>
      </c>
      <c r="C38" s="28" t="s">
        <v>195</v>
      </c>
      <c r="D38" s="51">
        <v>1.7</v>
      </c>
      <c r="E38" s="51">
        <v>1.7</v>
      </c>
      <c r="F38" s="51">
        <v>1.7</v>
      </c>
      <c r="G38" s="51">
        <v>1.7</v>
      </c>
      <c r="H38" s="51">
        <v>1.7</v>
      </c>
      <c r="I38" s="51">
        <v>1.7</v>
      </c>
      <c r="J38" s="51">
        <v>1.7</v>
      </c>
      <c r="K38" s="52">
        <v>0</v>
      </c>
      <c r="L38" s="53">
        <v>5</v>
      </c>
      <c r="M38" s="54">
        <v>1623695</v>
      </c>
      <c r="N38" s="54">
        <v>2760281.5</v>
      </c>
    </row>
    <row r="39" spans="2:14" s="6" customFormat="1" ht="31.5" customHeight="1">
      <c r="B39" s="28" t="s">
        <v>173</v>
      </c>
      <c r="C39" s="28" t="s">
        <v>136</v>
      </c>
      <c r="D39" s="51">
        <v>0.51</v>
      </c>
      <c r="E39" s="51">
        <v>0.51</v>
      </c>
      <c r="F39" s="51">
        <v>0.5</v>
      </c>
      <c r="G39" s="51">
        <v>0.51</v>
      </c>
      <c r="H39" s="51">
        <v>0.52</v>
      </c>
      <c r="I39" s="51">
        <v>0.5</v>
      </c>
      <c r="J39" s="51">
        <v>0.52</v>
      </c>
      <c r="K39" s="52">
        <v>-3.85</v>
      </c>
      <c r="L39" s="53">
        <v>30</v>
      </c>
      <c r="M39" s="54">
        <v>91400000</v>
      </c>
      <c r="N39" s="54">
        <v>46354000</v>
      </c>
    </row>
    <row r="40" spans="2:14" s="6" customFormat="1" ht="31.5" customHeight="1">
      <c r="B40" s="28" t="s">
        <v>52</v>
      </c>
      <c r="C40" s="28" t="s">
        <v>53</v>
      </c>
      <c r="D40" s="51">
        <v>0.65</v>
      </c>
      <c r="E40" s="51">
        <v>0.65</v>
      </c>
      <c r="F40" s="51">
        <v>0.64</v>
      </c>
      <c r="G40" s="51">
        <v>0.64</v>
      </c>
      <c r="H40" s="51">
        <v>0.65</v>
      </c>
      <c r="I40" s="51">
        <v>0.64</v>
      </c>
      <c r="J40" s="51">
        <v>0.65</v>
      </c>
      <c r="K40" s="52">
        <v>-1.54</v>
      </c>
      <c r="L40" s="53">
        <v>13</v>
      </c>
      <c r="M40" s="54">
        <v>10554955</v>
      </c>
      <c r="N40" s="54">
        <v>6777171.2</v>
      </c>
    </row>
    <row r="41" spans="2:14" s="6" customFormat="1" ht="31.5" customHeight="1">
      <c r="B41" s="50" t="s">
        <v>87</v>
      </c>
      <c r="C41" s="50" t="s">
        <v>88</v>
      </c>
      <c r="D41" s="51">
        <v>0.41</v>
      </c>
      <c r="E41" s="51">
        <v>0.41</v>
      </c>
      <c r="F41" s="51">
        <v>0.4</v>
      </c>
      <c r="G41" s="51">
        <v>0.4</v>
      </c>
      <c r="H41" s="51">
        <v>0.42</v>
      </c>
      <c r="I41" s="51">
        <v>0.4</v>
      </c>
      <c r="J41" s="51">
        <v>0.42</v>
      </c>
      <c r="K41" s="52">
        <v>-4.76</v>
      </c>
      <c r="L41" s="53">
        <v>12</v>
      </c>
      <c r="M41" s="54">
        <v>12500000</v>
      </c>
      <c r="N41" s="54">
        <v>5010000</v>
      </c>
    </row>
    <row r="42" spans="1:14" s="6" customFormat="1" ht="31.5" customHeight="1">
      <c r="A42" s="10"/>
      <c r="B42" s="74" t="s">
        <v>28</v>
      </c>
      <c r="C42" s="75"/>
      <c r="D42" s="77"/>
      <c r="E42" s="78"/>
      <c r="F42" s="78"/>
      <c r="G42" s="78"/>
      <c r="H42" s="78"/>
      <c r="I42" s="78"/>
      <c r="J42" s="78"/>
      <c r="K42" s="79"/>
      <c r="L42" s="31">
        <f>SUM(L37:L41)</f>
        <v>68</v>
      </c>
      <c r="M42" s="32">
        <f>SUM(M37:M41)</f>
        <v>131956762</v>
      </c>
      <c r="N42" s="32">
        <f>SUM(N37:N41)</f>
        <v>65664886.300000004</v>
      </c>
    </row>
    <row r="43" spans="1:14" s="6" customFormat="1" ht="31.5" customHeight="1">
      <c r="A43" s="10"/>
      <c r="B43" s="72" t="s">
        <v>31</v>
      </c>
      <c r="C43" s="73"/>
      <c r="D43" s="73"/>
      <c r="E43" s="73"/>
      <c r="F43" s="73"/>
      <c r="G43" s="73"/>
      <c r="H43" s="73"/>
      <c r="I43" s="73"/>
      <c r="J43" s="73"/>
      <c r="K43" s="73"/>
      <c r="L43" s="73"/>
      <c r="M43" s="73"/>
      <c r="N43" s="73"/>
    </row>
    <row r="44" spans="1:14" s="6" customFormat="1" ht="31.5" customHeight="1">
      <c r="A44" s="10"/>
      <c r="B44" s="28" t="s">
        <v>78</v>
      </c>
      <c r="C44" s="28" t="s">
        <v>79</v>
      </c>
      <c r="D44" s="51">
        <v>9</v>
      </c>
      <c r="E44" s="51">
        <v>9</v>
      </c>
      <c r="F44" s="51">
        <v>8.75</v>
      </c>
      <c r="G44" s="51">
        <v>8.98</v>
      </c>
      <c r="H44" s="51">
        <v>9</v>
      </c>
      <c r="I44" s="51">
        <v>8.75</v>
      </c>
      <c r="J44" s="51">
        <v>9</v>
      </c>
      <c r="K44" s="52">
        <v>-2.78</v>
      </c>
      <c r="L44" s="53">
        <v>17</v>
      </c>
      <c r="M44" s="54">
        <v>1745000</v>
      </c>
      <c r="N44" s="54">
        <v>15667500</v>
      </c>
    </row>
    <row r="45" spans="1:14" s="6" customFormat="1" ht="31.5" customHeight="1">
      <c r="A45" s="10"/>
      <c r="B45" s="28" t="s">
        <v>61</v>
      </c>
      <c r="C45" s="28" t="s">
        <v>62</v>
      </c>
      <c r="D45" s="51">
        <v>24.5</v>
      </c>
      <c r="E45" s="51">
        <v>24.5</v>
      </c>
      <c r="F45" s="51">
        <v>24.25</v>
      </c>
      <c r="G45" s="51">
        <v>24.29</v>
      </c>
      <c r="H45" s="51">
        <v>23.59</v>
      </c>
      <c r="I45" s="51">
        <v>24.25</v>
      </c>
      <c r="J45" s="51">
        <v>23.6</v>
      </c>
      <c r="K45" s="52">
        <v>2.75</v>
      </c>
      <c r="L45" s="53">
        <v>2</v>
      </c>
      <c r="M45" s="54">
        <v>30000</v>
      </c>
      <c r="N45" s="54">
        <v>728750</v>
      </c>
    </row>
    <row r="46" spans="1:14" s="6" customFormat="1" ht="31.5" customHeight="1">
      <c r="A46" s="10"/>
      <c r="B46" s="28" t="s">
        <v>132</v>
      </c>
      <c r="C46" s="28" t="s">
        <v>133</v>
      </c>
      <c r="D46" s="51">
        <v>11.05</v>
      </c>
      <c r="E46" s="51">
        <v>11.05</v>
      </c>
      <c r="F46" s="51">
        <v>11</v>
      </c>
      <c r="G46" s="51">
        <v>11.04</v>
      </c>
      <c r="H46" s="51">
        <v>11.25</v>
      </c>
      <c r="I46" s="51">
        <v>11</v>
      </c>
      <c r="J46" s="51">
        <v>11.25</v>
      </c>
      <c r="K46" s="52">
        <v>-2.22</v>
      </c>
      <c r="L46" s="53">
        <v>2</v>
      </c>
      <c r="M46" s="54">
        <v>400000</v>
      </c>
      <c r="N46" s="54">
        <v>4415000</v>
      </c>
    </row>
    <row r="47" spans="1:14" s="6" customFormat="1" ht="31.5" customHeight="1">
      <c r="A47" s="10"/>
      <c r="B47" s="28" t="s">
        <v>99</v>
      </c>
      <c r="C47" s="28" t="s">
        <v>100</v>
      </c>
      <c r="D47" s="51">
        <v>1.47</v>
      </c>
      <c r="E47" s="51">
        <v>1.47</v>
      </c>
      <c r="F47" s="51">
        <v>1.45</v>
      </c>
      <c r="G47" s="51">
        <v>1.45</v>
      </c>
      <c r="H47" s="51">
        <v>1.5</v>
      </c>
      <c r="I47" s="51">
        <v>1.45</v>
      </c>
      <c r="J47" s="51">
        <v>1.5</v>
      </c>
      <c r="K47" s="52">
        <v>-3.33</v>
      </c>
      <c r="L47" s="53">
        <v>2</v>
      </c>
      <c r="M47" s="54">
        <v>296469</v>
      </c>
      <c r="N47" s="54">
        <v>430880.05</v>
      </c>
    </row>
    <row r="48" spans="1:14" s="6" customFormat="1" ht="31.5" customHeight="1">
      <c r="A48" s="10"/>
      <c r="B48" s="28" t="s">
        <v>253</v>
      </c>
      <c r="C48" s="28" t="s">
        <v>252</v>
      </c>
      <c r="D48" s="51">
        <v>8.5</v>
      </c>
      <c r="E48" s="51">
        <v>8.5</v>
      </c>
      <c r="F48" s="51">
        <v>8.5</v>
      </c>
      <c r="G48" s="51">
        <v>8.5</v>
      </c>
      <c r="H48" s="51">
        <v>8.5</v>
      </c>
      <c r="I48" s="51">
        <v>8.5</v>
      </c>
      <c r="J48" s="51">
        <v>8.5</v>
      </c>
      <c r="K48" s="52">
        <v>0</v>
      </c>
      <c r="L48" s="53">
        <v>1</v>
      </c>
      <c r="M48" s="54">
        <v>50000</v>
      </c>
      <c r="N48" s="54">
        <v>425000</v>
      </c>
    </row>
    <row r="49" spans="1:14" s="6" customFormat="1" ht="31.5" customHeight="1">
      <c r="A49" s="10"/>
      <c r="B49" s="28" t="s">
        <v>126</v>
      </c>
      <c r="C49" s="28" t="s">
        <v>127</v>
      </c>
      <c r="D49" s="51">
        <v>12.45</v>
      </c>
      <c r="E49" s="51">
        <v>12.45</v>
      </c>
      <c r="F49" s="51">
        <v>12.45</v>
      </c>
      <c r="G49" s="51">
        <v>12.45</v>
      </c>
      <c r="H49" s="51">
        <v>12.5</v>
      </c>
      <c r="I49" s="51">
        <v>12.45</v>
      </c>
      <c r="J49" s="51">
        <v>12.5</v>
      </c>
      <c r="K49" s="52">
        <v>-0.4</v>
      </c>
      <c r="L49" s="53">
        <v>1</v>
      </c>
      <c r="M49" s="54">
        <v>25000</v>
      </c>
      <c r="N49" s="54">
        <v>311250</v>
      </c>
    </row>
    <row r="50" spans="1:14" s="6" customFormat="1" ht="31.5" customHeight="1">
      <c r="A50" s="10"/>
      <c r="B50" s="28" t="s">
        <v>128</v>
      </c>
      <c r="C50" s="28" t="s">
        <v>129</v>
      </c>
      <c r="D50" s="51">
        <v>17.5</v>
      </c>
      <c r="E50" s="51">
        <v>18.2</v>
      </c>
      <c r="F50" s="51">
        <v>17.5</v>
      </c>
      <c r="G50" s="51">
        <v>17.64</v>
      </c>
      <c r="H50" s="51">
        <v>17.05</v>
      </c>
      <c r="I50" s="51">
        <v>18.2</v>
      </c>
      <c r="J50" s="51">
        <v>17.5</v>
      </c>
      <c r="K50" s="52">
        <v>4</v>
      </c>
      <c r="L50" s="53">
        <v>10</v>
      </c>
      <c r="M50" s="54">
        <v>343609</v>
      </c>
      <c r="N50" s="54">
        <v>6060657.5</v>
      </c>
    </row>
    <row r="51" spans="1:14" s="6" customFormat="1" ht="31.5" customHeight="1">
      <c r="A51" s="10"/>
      <c r="B51" s="28" t="s">
        <v>250</v>
      </c>
      <c r="C51" s="28" t="s">
        <v>251</v>
      </c>
      <c r="D51" s="51">
        <v>5.75</v>
      </c>
      <c r="E51" s="51">
        <v>6.1</v>
      </c>
      <c r="F51" s="51">
        <v>5.75</v>
      </c>
      <c r="G51" s="51">
        <v>5.95</v>
      </c>
      <c r="H51" s="51">
        <v>5.52</v>
      </c>
      <c r="I51" s="51">
        <v>6.01</v>
      </c>
      <c r="J51" s="51">
        <v>5.61</v>
      </c>
      <c r="K51" s="52">
        <v>7.13</v>
      </c>
      <c r="L51" s="53">
        <v>22</v>
      </c>
      <c r="M51" s="54">
        <v>2498000</v>
      </c>
      <c r="N51" s="54">
        <v>14866740</v>
      </c>
    </row>
    <row r="52" spans="1:14" s="5" customFormat="1" ht="31.5" customHeight="1">
      <c r="A52" s="10"/>
      <c r="B52" s="91" t="s">
        <v>29</v>
      </c>
      <c r="C52" s="74"/>
      <c r="D52" s="77"/>
      <c r="E52" s="78"/>
      <c r="F52" s="78"/>
      <c r="G52" s="78"/>
      <c r="H52" s="78"/>
      <c r="I52" s="78"/>
      <c r="J52" s="78"/>
      <c r="K52" s="79"/>
      <c r="L52" s="31">
        <f>SUM(L44:L51)</f>
        <v>57</v>
      </c>
      <c r="M52" s="32">
        <f>SUM(M44:M51)</f>
        <v>5388078</v>
      </c>
      <c r="N52" s="32">
        <f>SUM(N44:N51)</f>
        <v>42905777.55</v>
      </c>
    </row>
    <row r="53" spans="1:14" s="6" customFormat="1" ht="31.5" customHeight="1">
      <c r="A53" s="19"/>
      <c r="B53" s="73" t="s">
        <v>43</v>
      </c>
      <c r="C53" s="73"/>
      <c r="D53" s="73"/>
      <c r="E53" s="73"/>
      <c r="F53" s="73"/>
      <c r="G53" s="73"/>
      <c r="H53" s="73"/>
      <c r="I53" s="73"/>
      <c r="J53" s="73"/>
      <c r="K53" s="73"/>
      <c r="L53" s="73"/>
      <c r="M53" s="73"/>
      <c r="N53" s="73"/>
    </row>
    <row r="54" spans="1:14" s="6" customFormat="1" ht="31.5" customHeight="1">
      <c r="A54" s="19"/>
      <c r="B54" s="28" t="s">
        <v>102</v>
      </c>
      <c r="C54" s="28" t="s">
        <v>103</v>
      </c>
      <c r="D54" s="51">
        <v>2.6</v>
      </c>
      <c r="E54" s="51">
        <v>2.65</v>
      </c>
      <c r="F54" s="51">
        <v>2.57</v>
      </c>
      <c r="G54" s="51">
        <v>2.62</v>
      </c>
      <c r="H54" s="51">
        <v>2.6</v>
      </c>
      <c r="I54" s="51">
        <v>2.65</v>
      </c>
      <c r="J54" s="51">
        <v>2.62</v>
      </c>
      <c r="K54" s="52">
        <v>1.15</v>
      </c>
      <c r="L54" s="53">
        <v>11</v>
      </c>
      <c r="M54" s="54">
        <v>1510000</v>
      </c>
      <c r="N54" s="54">
        <v>3952050</v>
      </c>
    </row>
    <row r="55" spans="1:14" s="6" customFormat="1" ht="31.5" customHeight="1">
      <c r="A55" s="19"/>
      <c r="B55" s="28" t="s">
        <v>262</v>
      </c>
      <c r="C55" s="28" t="s">
        <v>263</v>
      </c>
      <c r="D55" s="51">
        <v>7.65</v>
      </c>
      <c r="E55" s="51">
        <v>7.65</v>
      </c>
      <c r="F55" s="51">
        <v>7.65</v>
      </c>
      <c r="G55" s="51">
        <v>7.65</v>
      </c>
      <c r="H55" s="51">
        <v>7.7</v>
      </c>
      <c r="I55" s="51">
        <v>7.65</v>
      </c>
      <c r="J55" s="51">
        <v>7.7</v>
      </c>
      <c r="K55" s="52">
        <f>((I55/J55)-1)*100</f>
        <v>-0.649350649350644</v>
      </c>
      <c r="L55" s="53">
        <v>1</v>
      </c>
      <c r="M55" s="54">
        <v>5000</v>
      </c>
      <c r="N55" s="54">
        <v>38250</v>
      </c>
    </row>
    <row r="56" spans="1:14" s="6" customFormat="1" ht="31.5" customHeight="1">
      <c r="A56" s="19"/>
      <c r="B56" s="76" t="s">
        <v>233</v>
      </c>
      <c r="C56" s="74"/>
      <c r="D56" s="77"/>
      <c r="E56" s="78"/>
      <c r="F56" s="78"/>
      <c r="G56" s="78"/>
      <c r="H56" s="78"/>
      <c r="I56" s="78"/>
      <c r="J56" s="78"/>
      <c r="K56" s="79"/>
      <c r="L56" s="53">
        <f>SUM(L54:L55)</f>
        <v>12</v>
      </c>
      <c r="M56" s="54">
        <f>SUM(M54:M55)</f>
        <v>1515000</v>
      </c>
      <c r="N56" s="54">
        <f>SUM(N54:N55)</f>
        <v>3990300</v>
      </c>
    </row>
    <row r="57" spans="1:14" s="6" customFormat="1" ht="31.5" customHeight="1">
      <c r="A57" s="19"/>
      <c r="B57" s="76" t="s">
        <v>73</v>
      </c>
      <c r="C57" s="74"/>
      <c r="D57" s="77"/>
      <c r="E57" s="78"/>
      <c r="F57" s="78"/>
      <c r="G57" s="78"/>
      <c r="H57" s="78"/>
      <c r="I57" s="78"/>
      <c r="J57" s="78"/>
      <c r="K57" s="79"/>
      <c r="L57" s="53">
        <f>L56+L52+L42+L35+L30+L27</f>
        <v>549</v>
      </c>
      <c r="M57" s="54">
        <f>M56+M52+M42+M35+M30+M27</f>
        <v>13109078243</v>
      </c>
      <c r="N57" s="54">
        <f>N56+N52+N42+N35+N30+N27</f>
        <v>3967547727.6800003</v>
      </c>
    </row>
    <row r="58" spans="5:14" s="6" customFormat="1" ht="36" customHeight="1">
      <c r="E58" s="81" t="s">
        <v>270</v>
      </c>
      <c r="F58" s="81"/>
      <c r="G58" s="81"/>
      <c r="H58" s="81"/>
      <c r="I58" s="81"/>
      <c r="J58" s="81"/>
      <c r="K58" s="81"/>
      <c r="N58" s="3"/>
    </row>
    <row r="59" spans="1:14" s="6" customFormat="1" ht="41.25" customHeight="1">
      <c r="A59" s="10"/>
      <c r="B59" s="8" t="s">
        <v>12</v>
      </c>
      <c r="C59" s="9" t="s">
        <v>13</v>
      </c>
      <c r="D59" s="9" t="s">
        <v>14</v>
      </c>
      <c r="E59" s="9" t="s">
        <v>15</v>
      </c>
      <c r="F59" s="9" t="s">
        <v>16</v>
      </c>
      <c r="G59" s="9" t="s">
        <v>17</v>
      </c>
      <c r="H59" s="9" t="s">
        <v>18</v>
      </c>
      <c r="I59" s="9" t="s">
        <v>19</v>
      </c>
      <c r="J59" s="9" t="s">
        <v>20</v>
      </c>
      <c r="K59" s="9" t="s">
        <v>21</v>
      </c>
      <c r="L59" s="9" t="s">
        <v>4</v>
      </c>
      <c r="M59" s="9" t="s">
        <v>22</v>
      </c>
      <c r="N59" s="9" t="s">
        <v>23</v>
      </c>
    </row>
    <row r="60" spans="1:14" s="6" customFormat="1" ht="31.5" customHeight="1">
      <c r="A60" s="10"/>
      <c r="B60" s="72" t="s">
        <v>31</v>
      </c>
      <c r="C60" s="73"/>
      <c r="D60" s="73"/>
      <c r="E60" s="73"/>
      <c r="F60" s="73"/>
      <c r="G60" s="73"/>
      <c r="H60" s="73"/>
      <c r="I60" s="73"/>
      <c r="J60" s="73"/>
      <c r="K60" s="73"/>
      <c r="L60" s="73"/>
      <c r="M60" s="73"/>
      <c r="N60" s="73"/>
    </row>
    <row r="61" spans="1:14" s="6" customFormat="1" ht="31.5" customHeight="1">
      <c r="A61" s="19"/>
      <c r="B61" s="28" t="s">
        <v>247</v>
      </c>
      <c r="C61" s="28" t="s">
        <v>248</v>
      </c>
      <c r="D61" s="51">
        <v>5.3</v>
      </c>
      <c r="E61" s="51">
        <v>5.3</v>
      </c>
      <c r="F61" s="51">
        <v>5.1</v>
      </c>
      <c r="G61" s="51">
        <v>5.15</v>
      </c>
      <c r="H61" s="51">
        <v>5.24</v>
      </c>
      <c r="I61" s="51">
        <v>5.1</v>
      </c>
      <c r="J61" s="51">
        <v>5.3</v>
      </c>
      <c r="K61" s="52">
        <v>-3.77</v>
      </c>
      <c r="L61" s="53">
        <v>3</v>
      </c>
      <c r="M61" s="54">
        <v>40000</v>
      </c>
      <c r="N61" s="54">
        <v>206150</v>
      </c>
    </row>
    <row r="62" spans="1:14" s="6" customFormat="1" ht="31.5" customHeight="1">
      <c r="A62" s="19"/>
      <c r="B62" s="76" t="s">
        <v>29</v>
      </c>
      <c r="C62" s="74"/>
      <c r="D62" s="77"/>
      <c r="E62" s="78"/>
      <c r="F62" s="78"/>
      <c r="G62" s="78"/>
      <c r="H62" s="78"/>
      <c r="I62" s="78"/>
      <c r="J62" s="78"/>
      <c r="K62" s="79"/>
      <c r="L62" s="53">
        <v>3</v>
      </c>
      <c r="M62" s="54">
        <v>40000</v>
      </c>
      <c r="N62" s="54">
        <v>206150</v>
      </c>
    </row>
    <row r="63" spans="1:14" s="6" customFormat="1" ht="31.5" customHeight="1">
      <c r="A63" s="19"/>
      <c r="B63" s="76" t="s">
        <v>249</v>
      </c>
      <c r="C63" s="74"/>
      <c r="D63" s="77"/>
      <c r="E63" s="78"/>
      <c r="F63" s="78"/>
      <c r="G63" s="78"/>
      <c r="H63" s="78"/>
      <c r="I63" s="78"/>
      <c r="J63" s="78"/>
      <c r="K63" s="79"/>
      <c r="L63" s="53">
        <f>L62+L57</f>
        <v>552</v>
      </c>
      <c r="M63" s="54">
        <f>M62+M57</f>
        <v>13109118243</v>
      </c>
      <c r="N63" s="54">
        <f>N62+N57</f>
        <v>3967753877.6800003</v>
      </c>
    </row>
    <row r="64" spans="2:14" s="6" customFormat="1" ht="31.5" customHeight="1">
      <c r="B64" s="97" t="s">
        <v>271</v>
      </c>
      <c r="C64" s="98"/>
      <c r="D64" s="98"/>
      <c r="E64" s="98"/>
      <c r="F64" s="98"/>
      <c r="G64" s="98"/>
      <c r="H64" s="98"/>
      <c r="I64" s="98"/>
      <c r="J64" s="98"/>
      <c r="K64" s="98"/>
      <c r="L64" s="98"/>
      <c r="M64" s="98"/>
      <c r="N64" s="99"/>
    </row>
    <row r="65" spans="2:14" s="6" customFormat="1" ht="45" customHeight="1">
      <c r="B65" s="92" t="s">
        <v>282</v>
      </c>
      <c r="C65" s="93"/>
      <c r="D65" s="95" t="s">
        <v>280</v>
      </c>
      <c r="E65" s="95"/>
      <c r="F65" s="95"/>
      <c r="G65" s="95"/>
      <c r="H65" s="95"/>
      <c r="I65" s="95"/>
      <c r="J65" s="95"/>
      <c r="K65" s="95"/>
      <c r="L65" s="95"/>
      <c r="M65" s="95"/>
      <c r="N65" s="96"/>
    </row>
    <row r="66" spans="2:14" s="6" customFormat="1" ht="42.75" customHeight="1">
      <c r="B66" s="92" t="s">
        <v>282</v>
      </c>
      <c r="C66" s="93"/>
      <c r="D66" s="95" t="s">
        <v>281</v>
      </c>
      <c r="E66" s="95"/>
      <c r="F66" s="95"/>
      <c r="G66" s="95"/>
      <c r="H66" s="95"/>
      <c r="I66" s="95"/>
      <c r="J66" s="95"/>
      <c r="K66" s="95"/>
      <c r="L66" s="95"/>
      <c r="M66" s="95"/>
      <c r="N66" s="96"/>
    </row>
    <row r="67" spans="2:14" s="6" customFormat="1" ht="128.25" customHeight="1">
      <c r="B67" s="92" t="s">
        <v>191</v>
      </c>
      <c r="C67" s="93"/>
      <c r="D67" s="94" t="s">
        <v>255</v>
      </c>
      <c r="E67" s="95"/>
      <c r="F67" s="95"/>
      <c r="G67" s="95"/>
      <c r="H67" s="95"/>
      <c r="I67" s="95"/>
      <c r="J67" s="95"/>
      <c r="K67" s="95"/>
      <c r="L67" s="95"/>
      <c r="M67" s="95"/>
      <c r="N67" s="96"/>
    </row>
    <row r="68" spans="2:14" s="6" customFormat="1" ht="74.25" customHeight="1">
      <c r="B68" s="92" t="s">
        <v>192</v>
      </c>
      <c r="C68" s="93"/>
      <c r="D68" s="94" t="s">
        <v>193</v>
      </c>
      <c r="E68" s="95"/>
      <c r="F68" s="95"/>
      <c r="G68" s="95"/>
      <c r="H68" s="95"/>
      <c r="I68" s="95"/>
      <c r="J68" s="95"/>
      <c r="K68" s="95"/>
      <c r="L68" s="95"/>
      <c r="M68" s="95"/>
      <c r="N68" s="96"/>
    </row>
    <row r="69" spans="2:14" s="6" customFormat="1" ht="30" customHeight="1">
      <c r="B69" s="69" t="s">
        <v>77</v>
      </c>
      <c r="C69" s="70"/>
      <c r="D69" s="70"/>
      <c r="E69" s="70"/>
      <c r="F69" s="70"/>
      <c r="G69" s="70"/>
      <c r="H69" s="70"/>
      <c r="I69" s="70"/>
      <c r="J69" s="70"/>
      <c r="K69" s="70"/>
      <c r="L69" s="70"/>
      <c r="M69" s="70"/>
      <c r="N69" s="71"/>
    </row>
    <row r="72" ht="14.25">
      <c r="N72" s="2"/>
    </row>
    <row r="73" ht="14.25">
      <c r="N73" s="2"/>
    </row>
    <row r="77" ht="14.25">
      <c r="A77"/>
    </row>
    <row r="78" ht="14.25">
      <c r="A78"/>
    </row>
    <row r="79" ht="14.25">
      <c r="A79"/>
    </row>
    <row r="80" ht="14.25">
      <c r="A80"/>
    </row>
    <row r="81" spans="1:13" ht="14.25">
      <c r="A81"/>
      <c r="M81" s="2"/>
    </row>
    <row r="82" spans="1:13" ht="14.25">
      <c r="A82"/>
      <c r="M82" s="2"/>
    </row>
    <row r="83" spans="1:13" ht="14.25">
      <c r="A83"/>
      <c r="M83" s="2"/>
    </row>
    <row r="84" spans="1:13" ht="14.25">
      <c r="A84"/>
      <c r="M84" s="2"/>
    </row>
    <row r="85" spans="1:13" ht="14.25">
      <c r="A85"/>
      <c r="M85" s="2"/>
    </row>
    <row r="86" spans="1:13" ht="14.25">
      <c r="A86"/>
      <c r="M86" s="2"/>
    </row>
    <row r="87" spans="1:13" ht="14.25">
      <c r="A87"/>
      <c r="M87" s="2"/>
    </row>
    <row r="88" ht="14.25">
      <c r="M88" s="2"/>
    </row>
    <row r="89" ht="14.25">
      <c r="M89" s="2"/>
    </row>
    <row r="90" ht="14.25">
      <c r="M90" s="2"/>
    </row>
    <row r="91" ht="14.25">
      <c r="M91" s="2"/>
    </row>
  </sheetData>
  <sheetProtection/>
  <mergeCells count="42">
    <mergeCell ref="D68:N68"/>
    <mergeCell ref="B64:N64"/>
    <mergeCell ref="B68:C68"/>
    <mergeCell ref="B53:N53"/>
    <mergeCell ref="B56:C56"/>
    <mergeCell ref="D65:N65"/>
    <mergeCell ref="D66:N66"/>
    <mergeCell ref="B65:C65"/>
    <mergeCell ref="B66:C66"/>
    <mergeCell ref="D56:K56"/>
    <mergeCell ref="B67:C67"/>
    <mergeCell ref="D67:N67"/>
    <mergeCell ref="B57:C57"/>
    <mergeCell ref="D57:K57"/>
    <mergeCell ref="E58:K58"/>
    <mergeCell ref="B60:N60"/>
    <mergeCell ref="D35:K35"/>
    <mergeCell ref="C5:D5"/>
    <mergeCell ref="B28:N28"/>
    <mergeCell ref="B30:C30"/>
    <mergeCell ref="D30:K30"/>
    <mergeCell ref="B52:C52"/>
    <mergeCell ref="C6:D6"/>
    <mergeCell ref="E9:K9"/>
    <mergeCell ref="B11:N11"/>
    <mergeCell ref="D42:K42"/>
    <mergeCell ref="B35:C35"/>
    <mergeCell ref="B1:E1"/>
    <mergeCell ref="C3:E3"/>
    <mergeCell ref="B27:C27"/>
    <mergeCell ref="D27:K27"/>
    <mergeCell ref="C4:E4"/>
    <mergeCell ref="B69:N69"/>
    <mergeCell ref="B31:N31"/>
    <mergeCell ref="B42:C42"/>
    <mergeCell ref="B62:C62"/>
    <mergeCell ref="D62:K62"/>
    <mergeCell ref="B63:C63"/>
    <mergeCell ref="D63:K63"/>
    <mergeCell ref="D52:K52"/>
    <mergeCell ref="B43:N43"/>
    <mergeCell ref="B36:N36"/>
  </mergeCells>
  <printOptions/>
  <pageMargins left="0" right="0" top="0" bottom="0" header="0" footer="0"/>
  <pageSetup horizontalDpi="300" verticalDpi="300" orientation="portrait" paperSize="9" scale="65" r:id="rId2"/>
  <drawing r:id="rId1"/>
</worksheet>
</file>

<file path=xl/worksheets/sheet2.xml><?xml version="1.0" encoding="utf-8"?>
<worksheet xmlns="http://schemas.openxmlformats.org/spreadsheetml/2006/main" xmlns:r="http://schemas.openxmlformats.org/officeDocument/2006/relationships">
  <dimension ref="B1:F15"/>
  <sheetViews>
    <sheetView rightToLeft="1" zoomScale="90" zoomScaleNormal="90" zoomScalePageLayoutView="0" workbookViewId="0" topLeftCell="A1">
      <selection activeCell="D5" sqref="D5"/>
    </sheetView>
  </sheetViews>
  <sheetFormatPr defaultColWidth="9.140625" defaultRowHeight="15"/>
  <cols>
    <col min="1" max="1" width="3.7109375" style="6" customWidth="1"/>
    <col min="2" max="2" width="25.28125" style="6" bestFit="1" customWidth="1"/>
    <col min="3" max="3" width="12.421875" style="6" customWidth="1"/>
    <col min="4" max="4" width="11.57421875" style="6" customWidth="1"/>
    <col min="5" max="5" width="16.28125" style="6" customWidth="1"/>
    <col min="6" max="6" width="20.7109375" style="6" customWidth="1"/>
    <col min="7" max="16384" width="9.00390625" style="6" customWidth="1"/>
  </cols>
  <sheetData>
    <row r="1" spans="2:3" ht="27" customHeight="1">
      <c r="B1" s="102" t="s">
        <v>0</v>
      </c>
      <c r="C1" s="102"/>
    </row>
    <row r="2" spans="2:3" ht="18" customHeight="1">
      <c r="B2" s="63" t="s">
        <v>272</v>
      </c>
      <c r="C2" s="63"/>
    </row>
    <row r="3" spans="2:4" ht="21.75" customHeight="1">
      <c r="B3" s="102"/>
      <c r="C3" s="102"/>
      <c r="D3" s="102"/>
    </row>
    <row r="4" spans="2:6" ht="21.75" customHeight="1">
      <c r="B4" s="103" t="s">
        <v>273</v>
      </c>
      <c r="C4" s="103"/>
      <c r="D4" s="103"/>
      <c r="E4" s="103"/>
      <c r="F4" s="103"/>
    </row>
    <row r="5" spans="2:6" ht="21.75" customHeight="1">
      <c r="B5" s="64" t="s">
        <v>12</v>
      </c>
      <c r="C5" s="65" t="s">
        <v>13</v>
      </c>
      <c r="D5" s="65" t="s">
        <v>4</v>
      </c>
      <c r="E5" s="65" t="s">
        <v>22</v>
      </c>
      <c r="F5" s="65" t="s">
        <v>23</v>
      </c>
    </row>
    <row r="6" spans="2:6" ht="21.75" customHeight="1">
      <c r="B6" s="104" t="s">
        <v>24</v>
      </c>
      <c r="C6" s="105"/>
      <c r="D6" s="105"/>
      <c r="E6" s="105"/>
      <c r="F6" s="106"/>
    </row>
    <row r="7" spans="2:6" ht="21.75" customHeight="1">
      <c r="B7" s="66" t="s">
        <v>274</v>
      </c>
      <c r="C7" s="67" t="s">
        <v>122</v>
      </c>
      <c r="D7" s="68">
        <v>11</v>
      </c>
      <c r="E7" s="68">
        <v>497499284</v>
      </c>
      <c r="F7" s="68">
        <v>203974706.44</v>
      </c>
    </row>
    <row r="8" spans="2:6" ht="21.75" customHeight="1">
      <c r="B8" s="66" t="s">
        <v>176</v>
      </c>
      <c r="C8" s="67" t="s">
        <v>177</v>
      </c>
      <c r="D8" s="68">
        <v>3</v>
      </c>
      <c r="E8" s="68">
        <v>10000000</v>
      </c>
      <c r="F8" s="68">
        <v>8450000</v>
      </c>
    </row>
    <row r="9" spans="2:6" ht="21.75" customHeight="1">
      <c r="B9" s="66" t="s">
        <v>275</v>
      </c>
      <c r="C9" s="67" t="s">
        <v>107</v>
      </c>
      <c r="D9" s="68">
        <v>1</v>
      </c>
      <c r="E9" s="68">
        <v>310370</v>
      </c>
      <c r="F9" s="68">
        <v>43451.8</v>
      </c>
    </row>
    <row r="10" spans="2:6" ht="21.75" customHeight="1">
      <c r="B10" s="66" t="s">
        <v>71</v>
      </c>
      <c r="C10" s="67" t="s">
        <v>72</v>
      </c>
      <c r="D10" s="68">
        <v>1</v>
      </c>
      <c r="E10" s="68">
        <v>266667</v>
      </c>
      <c r="F10" s="68">
        <v>320000.4</v>
      </c>
    </row>
    <row r="11" spans="2:6" ht="21.75" customHeight="1">
      <c r="B11" s="107" t="s">
        <v>25</v>
      </c>
      <c r="C11" s="108"/>
      <c r="D11" s="68">
        <f>SUM(D7:D10)</f>
        <v>16</v>
      </c>
      <c r="E11" s="68">
        <f>SUM(E7:E10)</f>
        <v>508076321</v>
      </c>
      <c r="F11" s="68">
        <f>SUM(F7:F10)</f>
        <v>212788158.64000002</v>
      </c>
    </row>
    <row r="12" spans="2:6" ht="20.25" customHeight="1">
      <c r="B12" s="104" t="s">
        <v>276</v>
      </c>
      <c r="C12" s="105"/>
      <c r="D12" s="105"/>
      <c r="E12" s="105"/>
      <c r="F12" s="106"/>
    </row>
    <row r="13" spans="2:6" ht="20.25" customHeight="1">
      <c r="B13" s="66" t="s">
        <v>277</v>
      </c>
      <c r="C13" s="67" t="s">
        <v>103</v>
      </c>
      <c r="D13" s="68">
        <v>1</v>
      </c>
      <c r="E13" s="68">
        <v>100000</v>
      </c>
      <c r="F13" s="68">
        <v>260000</v>
      </c>
    </row>
    <row r="14" spans="2:6" ht="20.25" customHeight="1">
      <c r="B14" s="100" t="s">
        <v>278</v>
      </c>
      <c r="C14" s="101"/>
      <c r="D14" s="68">
        <f>SUM(D13)</f>
        <v>1</v>
      </c>
      <c r="E14" s="68">
        <f>SUM(E13)</f>
        <v>100000</v>
      </c>
      <c r="F14" s="68">
        <f>SUM(F13)</f>
        <v>260000</v>
      </c>
    </row>
    <row r="15" spans="2:6" ht="21" customHeight="1">
      <c r="B15" s="100" t="s">
        <v>279</v>
      </c>
      <c r="C15" s="101"/>
      <c r="D15" s="68">
        <f>D14+D11</f>
        <v>17</v>
      </c>
      <c r="E15" s="68">
        <f>E14+E11</f>
        <v>508176321</v>
      </c>
      <c r="F15" s="68">
        <f>F14+F11</f>
        <v>213048158.64000002</v>
      </c>
    </row>
  </sheetData>
  <sheetProtection/>
  <mergeCells count="8">
    <mergeCell ref="B14:C14"/>
    <mergeCell ref="B15:C15"/>
    <mergeCell ref="B1:C1"/>
    <mergeCell ref="B3:D3"/>
    <mergeCell ref="B4:F4"/>
    <mergeCell ref="B6:F6"/>
    <mergeCell ref="B11:C11"/>
    <mergeCell ref="B12:F12"/>
  </mergeCells>
  <printOptions/>
  <pageMargins left="0" right="0" top="0" bottom="0" header="0.31496062992125984" footer="0.31496062992125984"/>
  <pageSetup horizontalDpi="300" verticalDpi="3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B1:K50"/>
  <sheetViews>
    <sheetView rightToLeft="1" zoomScalePageLayoutView="0" workbookViewId="0" topLeftCell="A31">
      <selection activeCell="B31" sqref="B30:H31"/>
    </sheetView>
  </sheetViews>
  <sheetFormatPr defaultColWidth="9.140625" defaultRowHeight="13.5" customHeight="1"/>
  <cols>
    <col min="1" max="1" width="2.421875" style="17" customWidth="1"/>
    <col min="2" max="2" width="21.421875" style="17" customWidth="1"/>
    <col min="3" max="3" width="10.7109375" style="17" customWidth="1"/>
    <col min="4" max="4" width="12.140625" style="17" customWidth="1"/>
    <col min="5" max="5" width="12.8515625" style="17" customWidth="1"/>
    <col min="6" max="6" width="12.28125" style="17" customWidth="1"/>
    <col min="7" max="8" width="16.57421875" style="17" customWidth="1"/>
    <col min="9" max="16384" width="9.00390625" style="17" customWidth="1"/>
  </cols>
  <sheetData>
    <row r="1" spans="2:10" ht="20.25" customHeight="1">
      <c r="B1" s="116" t="s">
        <v>259</v>
      </c>
      <c r="C1" s="116"/>
      <c r="D1" s="116"/>
      <c r="E1" s="116"/>
      <c r="F1" s="116"/>
      <c r="G1" s="116"/>
      <c r="H1" s="116"/>
      <c r="I1" s="26"/>
      <c r="J1" s="26"/>
    </row>
    <row r="2" spans="2:8" ht="18" customHeight="1">
      <c r="B2" s="23" t="s">
        <v>12</v>
      </c>
      <c r="C2" s="24" t="s">
        <v>13</v>
      </c>
      <c r="D2" s="24" t="s">
        <v>184</v>
      </c>
      <c r="E2" s="24" t="s">
        <v>19</v>
      </c>
      <c r="F2" s="23" t="s">
        <v>32</v>
      </c>
      <c r="G2" s="24" t="s">
        <v>33</v>
      </c>
      <c r="H2" s="24" t="s">
        <v>50</v>
      </c>
    </row>
    <row r="3" spans="2:8" ht="18" customHeight="1">
      <c r="B3" s="112" t="s">
        <v>24</v>
      </c>
      <c r="C3" s="112"/>
      <c r="D3" s="112"/>
      <c r="E3" s="112"/>
      <c r="F3" s="112"/>
      <c r="G3" s="112"/>
      <c r="H3" s="112"/>
    </row>
    <row r="4" spans="2:8" ht="18" customHeight="1">
      <c r="B4" s="28" t="s">
        <v>83</v>
      </c>
      <c r="C4" s="28" t="s">
        <v>84</v>
      </c>
      <c r="D4" s="51">
        <v>1</v>
      </c>
      <c r="E4" s="29">
        <v>1</v>
      </c>
      <c r="F4" s="30" t="s">
        <v>56</v>
      </c>
      <c r="G4" s="25" t="s">
        <v>35</v>
      </c>
      <c r="H4" s="25" t="s">
        <v>35</v>
      </c>
    </row>
    <row r="5" spans="2:11" ht="18" customHeight="1">
      <c r="B5" s="28" t="s">
        <v>185</v>
      </c>
      <c r="C5" s="28" t="s">
        <v>186</v>
      </c>
      <c r="D5" s="51">
        <v>0.31</v>
      </c>
      <c r="E5" s="51">
        <v>0.31</v>
      </c>
      <c r="F5" s="30" t="s">
        <v>56</v>
      </c>
      <c r="G5" s="25" t="s">
        <v>35</v>
      </c>
      <c r="H5" s="25" t="s">
        <v>35</v>
      </c>
      <c r="I5" s="57"/>
      <c r="J5" s="57"/>
      <c r="K5" s="56"/>
    </row>
    <row r="6" spans="2:11" ht="18" customHeight="1">
      <c r="B6" s="28" t="s">
        <v>91</v>
      </c>
      <c r="C6" s="28" t="s">
        <v>92</v>
      </c>
      <c r="D6" s="51">
        <v>0.27</v>
      </c>
      <c r="E6" s="51">
        <v>0.27</v>
      </c>
      <c r="F6" s="30" t="s">
        <v>56</v>
      </c>
      <c r="G6" s="25" t="s">
        <v>35</v>
      </c>
      <c r="H6" s="25" t="s">
        <v>35</v>
      </c>
      <c r="I6" s="57"/>
      <c r="J6" s="57"/>
      <c r="K6" s="56"/>
    </row>
    <row r="7" spans="2:11" ht="18" customHeight="1">
      <c r="B7" s="59" t="s">
        <v>111</v>
      </c>
      <c r="C7" s="59" t="s">
        <v>112</v>
      </c>
      <c r="D7" s="51">
        <v>0.42</v>
      </c>
      <c r="E7" s="51">
        <v>0.42</v>
      </c>
      <c r="F7" s="30" t="s">
        <v>56</v>
      </c>
      <c r="G7" s="25" t="s">
        <v>35</v>
      </c>
      <c r="H7" s="25" t="s">
        <v>35</v>
      </c>
      <c r="I7" s="57"/>
      <c r="J7" s="57"/>
      <c r="K7" s="56"/>
    </row>
    <row r="8" spans="2:10" ht="18" customHeight="1">
      <c r="B8" s="112" t="s">
        <v>51</v>
      </c>
      <c r="C8" s="112"/>
      <c r="D8" s="112"/>
      <c r="E8" s="112"/>
      <c r="F8" s="112"/>
      <c r="G8" s="112"/>
      <c r="H8" s="112"/>
      <c r="I8" s="18"/>
      <c r="J8" s="18"/>
    </row>
    <row r="9" spans="2:10" ht="18" customHeight="1">
      <c r="B9" s="28" t="s">
        <v>134</v>
      </c>
      <c r="C9" s="28" t="s">
        <v>135</v>
      </c>
      <c r="D9" s="29">
        <v>0.33</v>
      </c>
      <c r="E9" s="29">
        <v>0.33</v>
      </c>
      <c r="F9" s="30" t="s">
        <v>56</v>
      </c>
      <c r="G9" s="25" t="s">
        <v>35</v>
      </c>
      <c r="H9" s="25" t="s">
        <v>35</v>
      </c>
      <c r="I9" s="18"/>
      <c r="J9" s="18"/>
    </row>
    <row r="10" spans="2:10" ht="18" customHeight="1">
      <c r="B10" s="28" t="s">
        <v>169</v>
      </c>
      <c r="C10" s="28" t="s">
        <v>170</v>
      </c>
      <c r="D10" s="29">
        <v>0.94</v>
      </c>
      <c r="E10" s="29">
        <v>0.94</v>
      </c>
      <c r="F10" s="30" t="s">
        <v>56</v>
      </c>
      <c r="G10" s="25" t="s">
        <v>35</v>
      </c>
      <c r="H10" s="25" t="s">
        <v>35</v>
      </c>
      <c r="I10" s="18"/>
      <c r="J10" s="18"/>
    </row>
    <row r="11" spans="2:10" ht="18" customHeight="1">
      <c r="B11" s="28" t="s">
        <v>41</v>
      </c>
      <c r="C11" s="28" t="s">
        <v>42</v>
      </c>
      <c r="D11" s="51">
        <v>0.33</v>
      </c>
      <c r="E11" s="58">
        <v>0.33</v>
      </c>
      <c r="F11" s="30" t="s">
        <v>56</v>
      </c>
      <c r="G11" s="25" t="s">
        <v>35</v>
      </c>
      <c r="H11" s="25" t="s">
        <v>35</v>
      </c>
      <c r="I11" s="18"/>
      <c r="J11" s="18"/>
    </row>
    <row r="12" spans="2:11" ht="18" customHeight="1">
      <c r="B12" s="112" t="s">
        <v>36</v>
      </c>
      <c r="C12" s="112"/>
      <c r="D12" s="112"/>
      <c r="E12" s="112"/>
      <c r="F12" s="112"/>
      <c r="G12" s="112"/>
      <c r="H12" s="112"/>
      <c r="I12" s="57"/>
      <c r="J12" s="57"/>
      <c r="K12" s="56"/>
    </row>
    <row r="13" spans="2:8" ht="18" customHeight="1">
      <c r="B13" s="28" t="s">
        <v>166</v>
      </c>
      <c r="C13" s="28" t="s">
        <v>167</v>
      </c>
      <c r="D13" s="29">
        <v>0.89</v>
      </c>
      <c r="E13" s="29">
        <v>0.89</v>
      </c>
      <c r="F13" s="30" t="s">
        <v>56</v>
      </c>
      <c r="G13" s="25" t="s">
        <v>35</v>
      </c>
      <c r="H13" s="25" t="s">
        <v>35</v>
      </c>
    </row>
    <row r="14" spans="2:8" ht="18" customHeight="1">
      <c r="B14" s="28" t="s">
        <v>119</v>
      </c>
      <c r="C14" s="28" t="s">
        <v>120</v>
      </c>
      <c r="D14" s="51">
        <v>0.42</v>
      </c>
      <c r="E14" s="58">
        <v>0.42</v>
      </c>
      <c r="F14" s="30" t="s">
        <v>56</v>
      </c>
      <c r="G14" s="25" t="s">
        <v>35</v>
      </c>
      <c r="H14" s="25" t="s">
        <v>35</v>
      </c>
    </row>
    <row r="15" spans="2:8" ht="18" customHeight="1">
      <c r="B15" s="112" t="s">
        <v>26</v>
      </c>
      <c r="C15" s="112"/>
      <c r="D15" s="112"/>
      <c r="E15" s="112"/>
      <c r="F15" s="112"/>
      <c r="G15" s="112"/>
      <c r="H15" s="112"/>
    </row>
    <row r="16" spans="2:8" ht="18" customHeight="1">
      <c r="B16" s="28" t="s">
        <v>113</v>
      </c>
      <c r="C16" s="28" t="s">
        <v>114</v>
      </c>
      <c r="D16" s="51">
        <v>0.6</v>
      </c>
      <c r="E16" s="29">
        <v>0.6</v>
      </c>
      <c r="F16" s="30" t="s">
        <v>56</v>
      </c>
      <c r="G16" s="25" t="s">
        <v>35</v>
      </c>
      <c r="H16" s="25" t="s">
        <v>35</v>
      </c>
    </row>
    <row r="17" spans="2:8" ht="18" customHeight="1">
      <c r="B17" s="28" t="s">
        <v>174</v>
      </c>
      <c r="C17" s="28" t="s">
        <v>175</v>
      </c>
      <c r="D17" s="51">
        <v>0.33</v>
      </c>
      <c r="E17" s="29">
        <v>0.33</v>
      </c>
      <c r="F17" s="30" t="s">
        <v>56</v>
      </c>
      <c r="G17" s="25" t="s">
        <v>35</v>
      </c>
      <c r="H17" s="25" t="s">
        <v>35</v>
      </c>
    </row>
    <row r="18" spans="2:8" ht="18" customHeight="1">
      <c r="B18" s="109" t="s">
        <v>30</v>
      </c>
      <c r="C18" s="110"/>
      <c r="D18" s="110"/>
      <c r="E18" s="110"/>
      <c r="F18" s="110"/>
      <c r="G18" s="110"/>
      <c r="H18" s="111"/>
    </row>
    <row r="19" spans="2:8" ht="18" customHeight="1">
      <c r="B19" s="28" t="s">
        <v>97</v>
      </c>
      <c r="C19" s="28" t="s">
        <v>98</v>
      </c>
      <c r="D19" s="29">
        <v>0.55</v>
      </c>
      <c r="E19" s="29">
        <v>0.55</v>
      </c>
      <c r="F19" s="30" t="s">
        <v>56</v>
      </c>
      <c r="G19" s="25" t="s">
        <v>35</v>
      </c>
      <c r="H19" s="25" t="s">
        <v>35</v>
      </c>
    </row>
    <row r="20" spans="2:8" ht="18" customHeight="1">
      <c r="B20" s="28" t="s">
        <v>104</v>
      </c>
      <c r="C20" s="28" t="s">
        <v>105</v>
      </c>
      <c r="D20" s="29">
        <v>0.6</v>
      </c>
      <c r="E20" s="29">
        <v>0.6</v>
      </c>
      <c r="F20" s="30" t="s">
        <v>56</v>
      </c>
      <c r="G20" s="25" t="s">
        <v>35</v>
      </c>
      <c r="H20" s="25" t="s">
        <v>35</v>
      </c>
    </row>
    <row r="21" spans="2:8" ht="18" customHeight="1">
      <c r="B21" s="28" t="s">
        <v>145</v>
      </c>
      <c r="C21" s="28" t="s">
        <v>146</v>
      </c>
      <c r="D21" s="51">
        <v>1.35</v>
      </c>
      <c r="E21" s="51">
        <v>1.35</v>
      </c>
      <c r="F21" s="30" t="s">
        <v>56</v>
      </c>
      <c r="G21" s="25" t="s">
        <v>35</v>
      </c>
      <c r="H21" s="25" t="s">
        <v>35</v>
      </c>
    </row>
    <row r="22" spans="2:8" ht="18" customHeight="1">
      <c r="B22" s="28" t="s">
        <v>156</v>
      </c>
      <c r="C22" s="28" t="s">
        <v>157</v>
      </c>
      <c r="D22" s="51">
        <v>0.31</v>
      </c>
      <c r="E22" s="29">
        <v>0.31</v>
      </c>
      <c r="F22" s="30" t="s">
        <v>56</v>
      </c>
      <c r="G22" s="25" t="s">
        <v>35</v>
      </c>
      <c r="H22" s="25" t="s">
        <v>35</v>
      </c>
    </row>
    <row r="23" spans="2:8" ht="18" customHeight="1">
      <c r="B23" s="28" t="s">
        <v>89</v>
      </c>
      <c r="C23" s="28" t="s">
        <v>90</v>
      </c>
      <c r="D23" s="51">
        <v>4.5</v>
      </c>
      <c r="E23" s="29">
        <v>4.5</v>
      </c>
      <c r="F23" s="30" t="s">
        <v>56</v>
      </c>
      <c r="G23" s="25" t="s">
        <v>35</v>
      </c>
      <c r="H23" s="25" t="s">
        <v>35</v>
      </c>
    </row>
    <row r="24" spans="2:8" ht="18" customHeight="1">
      <c r="B24" s="28" t="s">
        <v>137</v>
      </c>
      <c r="C24" s="28" t="s">
        <v>138</v>
      </c>
      <c r="D24" s="51">
        <v>7.25</v>
      </c>
      <c r="E24" s="29">
        <v>7.2</v>
      </c>
      <c r="F24" s="30" t="s">
        <v>56</v>
      </c>
      <c r="G24" s="25" t="s">
        <v>35</v>
      </c>
      <c r="H24" s="25" t="s">
        <v>35</v>
      </c>
    </row>
    <row r="25" spans="2:8" ht="18" customHeight="1">
      <c r="B25" s="109" t="s">
        <v>31</v>
      </c>
      <c r="C25" s="110"/>
      <c r="D25" s="110"/>
      <c r="E25" s="110"/>
      <c r="F25" s="110"/>
      <c r="G25" s="110"/>
      <c r="H25" s="111"/>
    </row>
    <row r="26" spans="2:8" ht="18" customHeight="1">
      <c r="B26" s="28" t="s">
        <v>117</v>
      </c>
      <c r="C26" s="28" t="s">
        <v>118</v>
      </c>
      <c r="D26" s="51">
        <v>13.5</v>
      </c>
      <c r="E26" s="29">
        <v>13.5</v>
      </c>
      <c r="F26" s="30" t="s">
        <v>56</v>
      </c>
      <c r="G26" s="25" t="s">
        <v>35</v>
      </c>
      <c r="H26" s="25" t="s">
        <v>35</v>
      </c>
    </row>
    <row r="27" spans="2:8" ht="18" customHeight="1">
      <c r="B27" s="109" t="s">
        <v>43</v>
      </c>
      <c r="C27" s="110"/>
      <c r="D27" s="110"/>
      <c r="E27" s="110"/>
      <c r="F27" s="110"/>
      <c r="G27" s="110"/>
      <c r="H27" s="111"/>
    </row>
    <row r="28" spans="2:8" ht="18" customHeight="1">
      <c r="B28" s="28" t="s">
        <v>151</v>
      </c>
      <c r="C28" s="28" t="s">
        <v>123</v>
      </c>
      <c r="D28" s="51">
        <v>0.52</v>
      </c>
      <c r="E28" s="51">
        <v>0.52</v>
      </c>
      <c r="F28" s="30" t="s">
        <v>56</v>
      </c>
      <c r="G28" s="25" t="s">
        <v>35</v>
      </c>
      <c r="H28" s="25" t="s">
        <v>35</v>
      </c>
    </row>
    <row r="29" spans="2:8" ht="18" customHeight="1">
      <c r="B29" s="28" t="s">
        <v>63</v>
      </c>
      <c r="C29" s="28" t="s">
        <v>64</v>
      </c>
      <c r="D29" s="51">
        <v>7.3</v>
      </c>
      <c r="E29" s="60">
        <v>7.3</v>
      </c>
      <c r="F29" s="30" t="s">
        <v>56</v>
      </c>
      <c r="G29" s="25" t="s">
        <v>35</v>
      </c>
      <c r="H29" s="25" t="s">
        <v>35</v>
      </c>
    </row>
    <row r="30" spans="2:8" ht="18" customHeight="1">
      <c r="B30" s="28" t="s">
        <v>74</v>
      </c>
      <c r="C30" s="28" t="s">
        <v>75</v>
      </c>
      <c r="D30" s="51">
        <v>1.4</v>
      </c>
      <c r="E30" s="60">
        <v>1.4</v>
      </c>
      <c r="F30" s="30" t="s">
        <v>56</v>
      </c>
      <c r="G30" s="25" t="s">
        <v>35</v>
      </c>
      <c r="H30" s="25" t="s">
        <v>35</v>
      </c>
    </row>
    <row r="31" spans="2:8" ht="19.5" customHeight="1">
      <c r="B31" s="117" t="s">
        <v>258</v>
      </c>
      <c r="C31" s="117"/>
      <c r="D31" s="117"/>
      <c r="E31" s="117"/>
      <c r="F31" s="117"/>
      <c r="G31" s="117"/>
      <c r="H31" s="117"/>
    </row>
    <row r="32" spans="2:8" ht="18" customHeight="1">
      <c r="B32" s="23" t="s">
        <v>12</v>
      </c>
      <c r="C32" s="24" t="s">
        <v>13</v>
      </c>
      <c r="D32" s="24" t="s">
        <v>187</v>
      </c>
      <c r="E32" s="24" t="s">
        <v>19</v>
      </c>
      <c r="F32" s="23" t="s">
        <v>32</v>
      </c>
      <c r="G32" s="24" t="s">
        <v>33</v>
      </c>
      <c r="H32" s="24" t="s">
        <v>34</v>
      </c>
    </row>
    <row r="33" spans="2:8" ht="18" customHeight="1">
      <c r="B33" s="109" t="s">
        <v>24</v>
      </c>
      <c r="C33" s="110"/>
      <c r="D33" s="110"/>
      <c r="E33" s="110"/>
      <c r="F33" s="110"/>
      <c r="G33" s="110"/>
      <c r="H33" s="111"/>
    </row>
    <row r="34" spans="2:8" ht="18" customHeight="1">
      <c r="B34" s="28" t="s">
        <v>158</v>
      </c>
      <c r="C34" s="28" t="s">
        <v>159</v>
      </c>
      <c r="D34" s="29">
        <v>0.7</v>
      </c>
      <c r="E34" s="29">
        <v>0.7</v>
      </c>
      <c r="F34" s="30" t="s">
        <v>56</v>
      </c>
      <c r="G34" s="25" t="s">
        <v>35</v>
      </c>
      <c r="H34" s="25" t="s">
        <v>35</v>
      </c>
    </row>
    <row r="35" spans="2:8" ht="18" customHeight="1">
      <c r="B35" s="113" t="s">
        <v>51</v>
      </c>
      <c r="C35" s="114"/>
      <c r="D35" s="114"/>
      <c r="E35" s="114"/>
      <c r="F35" s="114"/>
      <c r="G35" s="114"/>
      <c r="H35" s="115"/>
    </row>
    <row r="36" spans="2:8" ht="18" customHeight="1">
      <c r="B36" s="28" t="s">
        <v>39</v>
      </c>
      <c r="C36" s="28" t="s">
        <v>38</v>
      </c>
      <c r="D36" s="29">
        <v>0.64</v>
      </c>
      <c r="E36" s="29">
        <v>0.64</v>
      </c>
      <c r="F36" s="30" t="s">
        <v>56</v>
      </c>
      <c r="G36" s="25" t="s">
        <v>35</v>
      </c>
      <c r="H36" s="25" t="s">
        <v>35</v>
      </c>
    </row>
    <row r="37" spans="2:8" ht="18" customHeight="1">
      <c r="B37" s="112" t="s">
        <v>36</v>
      </c>
      <c r="C37" s="112"/>
      <c r="D37" s="112"/>
      <c r="E37" s="112"/>
      <c r="F37" s="112"/>
      <c r="G37" s="112"/>
      <c r="H37" s="112"/>
    </row>
    <row r="38" spans="2:8" ht="18" customHeight="1">
      <c r="B38" s="28" t="s">
        <v>110</v>
      </c>
      <c r="C38" s="28" t="s">
        <v>101</v>
      </c>
      <c r="D38" s="29">
        <v>1</v>
      </c>
      <c r="E38" s="29">
        <v>1</v>
      </c>
      <c r="F38" s="30" t="s">
        <v>56</v>
      </c>
      <c r="G38" s="25" t="s">
        <v>35</v>
      </c>
      <c r="H38" s="25" t="s">
        <v>35</v>
      </c>
    </row>
    <row r="39" spans="2:8" ht="18" customHeight="1">
      <c r="B39" s="28" t="s">
        <v>54</v>
      </c>
      <c r="C39" s="28" t="s">
        <v>55</v>
      </c>
      <c r="D39" s="51">
        <v>1.4</v>
      </c>
      <c r="E39" s="29">
        <v>1.4</v>
      </c>
      <c r="F39" s="30" t="s">
        <v>56</v>
      </c>
      <c r="G39" s="25" t="s">
        <v>35</v>
      </c>
      <c r="H39" s="25" t="s">
        <v>35</v>
      </c>
    </row>
    <row r="40" spans="2:8" ht="18" customHeight="1">
      <c r="B40" s="28" t="s">
        <v>130</v>
      </c>
      <c r="C40" s="28" t="s">
        <v>131</v>
      </c>
      <c r="D40" s="51">
        <v>0.72</v>
      </c>
      <c r="E40" s="58">
        <v>0.72</v>
      </c>
      <c r="F40" s="30" t="s">
        <v>56</v>
      </c>
      <c r="G40" s="25" t="s">
        <v>35</v>
      </c>
      <c r="H40" s="25" t="s">
        <v>35</v>
      </c>
    </row>
    <row r="41" spans="2:8" ht="18" customHeight="1">
      <c r="B41" s="112" t="s">
        <v>44</v>
      </c>
      <c r="C41" s="112"/>
      <c r="D41" s="112"/>
      <c r="E41" s="112"/>
      <c r="F41" s="112"/>
      <c r="G41" s="112"/>
      <c r="H41" s="112"/>
    </row>
    <row r="42" spans="2:8" ht="18" customHeight="1">
      <c r="B42" s="28" t="s">
        <v>93</v>
      </c>
      <c r="C42" s="28" t="s">
        <v>94</v>
      </c>
      <c r="D42" s="29" t="s">
        <v>47</v>
      </c>
      <c r="E42" s="29" t="s">
        <v>47</v>
      </c>
      <c r="F42" s="30" t="s">
        <v>56</v>
      </c>
      <c r="G42" s="25" t="s">
        <v>35</v>
      </c>
      <c r="H42" s="25" t="s">
        <v>35</v>
      </c>
    </row>
    <row r="43" spans="2:8" ht="18" customHeight="1">
      <c r="B43" s="28" t="s">
        <v>80</v>
      </c>
      <c r="C43" s="28" t="s">
        <v>81</v>
      </c>
      <c r="D43" s="29">
        <v>1</v>
      </c>
      <c r="E43" s="29">
        <v>1</v>
      </c>
      <c r="F43" s="30" t="s">
        <v>56</v>
      </c>
      <c r="G43" s="25" t="s">
        <v>35</v>
      </c>
      <c r="H43" s="25" t="s">
        <v>35</v>
      </c>
    </row>
    <row r="44" spans="2:8" ht="18" customHeight="1">
      <c r="B44" s="28" t="s">
        <v>124</v>
      </c>
      <c r="C44" s="28" t="s">
        <v>125</v>
      </c>
      <c r="D44" s="29" t="s">
        <v>47</v>
      </c>
      <c r="E44" s="29" t="s">
        <v>47</v>
      </c>
      <c r="F44" s="30" t="s">
        <v>56</v>
      </c>
      <c r="G44" s="25" t="s">
        <v>35</v>
      </c>
      <c r="H44" s="25" t="s">
        <v>35</v>
      </c>
    </row>
    <row r="45" spans="2:8" ht="18" customHeight="1">
      <c r="B45" s="28" t="s">
        <v>141</v>
      </c>
      <c r="C45" s="28" t="s">
        <v>143</v>
      </c>
      <c r="D45" s="29" t="s">
        <v>47</v>
      </c>
      <c r="E45" s="29" t="s">
        <v>47</v>
      </c>
      <c r="F45" s="30" t="s">
        <v>56</v>
      </c>
      <c r="G45" s="25" t="s">
        <v>35</v>
      </c>
      <c r="H45" s="25" t="s">
        <v>35</v>
      </c>
    </row>
    <row r="46" spans="2:8" ht="18" customHeight="1">
      <c r="B46" s="28" t="s">
        <v>142</v>
      </c>
      <c r="C46" s="28" t="s">
        <v>144</v>
      </c>
      <c r="D46" s="29" t="s">
        <v>47</v>
      </c>
      <c r="E46" s="29" t="s">
        <v>47</v>
      </c>
      <c r="F46" s="30" t="s">
        <v>56</v>
      </c>
      <c r="G46" s="25" t="s">
        <v>35</v>
      </c>
      <c r="H46" s="25" t="s">
        <v>35</v>
      </c>
    </row>
    <row r="47" spans="2:8" ht="18" customHeight="1">
      <c r="B47" s="28" t="s">
        <v>45</v>
      </c>
      <c r="C47" s="28" t="s">
        <v>46</v>
      </c>
      <c r="D47" s="29">
        <v>2.55</v>
      </c>
      <c r="E47" s="29">
        <v>2.55</v>
      </c>
      <c r="F47" s="30" t="s">
        <v>56</v>
      </c>
      <c r="G47" s="25" t="s">
        <v>35</v>
      </c>
      <c r="H47" s="25" t="s">
        <v>35</v>
      </c>
    </row>
    <row r="48" spans="2:8" ht="18" customHeight="1">
      <c r="B48" s="28" t="s">
        <v>189</v>
      </c>
      <c r="C48" s="28" t="s">
        <v>190</v>
      </c>
      <c r="D48" s="29" t="s">
        <v>47</v>
      </c>
      <c r="E48" s="29" t="s">
        <v>47</v>
      </c>
      <c r="F48" s="30" t="s">
        <v>56</v>
      </c>
      <c r="G48" s="25" t="s">
        <v>35</v>
      </c>
      <c r="H48" s="25" t="s">
        <v>35</v>
      </c>
    </row>
    <row r="49" spans="2:8" ht="18" customHeight="1">
      <c r="B49" s="112" t="s">
        <v>26</v>
      </c>
      <c r="C49" s="112"/>
      <c r="D49" s="112"/>
      <c r="E49" s="112"/>
      <c r="F49" s="112"/>
      <c r="G49" s="112"/>
      <c r="H49" s="112"/>
    </row>
    <row r="50" spans="2:8" ht="18" customHeight="1">
      <c r="B50" s="28" t="s">
        <v>85</v>
      </c>
      <c r="C50" s="28" t="s">
        <v>86</v>
      </c>
      <c r="D50" s="29">
        <v>0.45</v>
      </c>
      <c r="E50" s="29">
        <v>0.45</v>
      </c>
      <c r="F50" s="30" t="s">
        <v>56</v>
      </c>
      <c r="G50" s="25" t="s">
        <v>35</v>
      </c>
      <c r="H50" s="25" t="s">
        <v>35</v>
      </c>
    </row>
  </sheetData>
  <sheetProtection/>
  <mergeCells count="14">
    <mergeCell ref="B8:H8"/>
    <mergeCell ref="B15:H15"/>
    <mergeCell ref="B25:H25"/>
    <mergeCell ref="B27:H27"/>
    <mergeCell ref="B33:H33"/>
    <mergeCell ref="B41:H41"/>
    <mergeCell ref="B35:H35"/>
    <mergeCell ref="B37:H37"/>
    <mergeCell ref="B49:H49"/>
    <mergeCell ref="B1:H1"/>
    <mergeCell ref="B3:H3"/>
    <mergeCell ref="B31:H31"/>
    <mergeCell ref="B18:H18"/>
    <mergeCell ref="B12:H12"/>
  </mergeCells>
  <printOptions/>
  <pageMargins left="0" right="0" top="0" bottom="0" header="0.31496062992125984" footer="0.31496062992125984"/>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dimension ref="A1:F24"/>
  <sheetViews>
    <sheetView rightToLeft="1" zoomScalePageLayoutView="0" workbookViewId="0" topLeftCell="A1">
      <selection activeCell="A1" sqref="A1:F1"/>
    </sheetView>
  </sheetViews>
  <sheetFormatPr defaultColWidth="9.140625" defaultRowHeight="15"/>
  <cols>
    <col min="1" max="1" width="23.421875" style="6" customWidth="1"/>
    <col min="2" max="2" width="10.57421875" style="6" customWidth="1"/>
    <col min="3" max="3" width="9.421875" style="6" customWidth="1"/>
    <col min="4" max="4" width="14.57421875" style="6" customWidth="1"/>
    <col min="5" max="5" width="12.7109375" style="6" customWidth="1"/>
    <col min="6" max="6" width="36.7109375" style="6" customWidth="1"/>
    <col min="7" max="16384" width="9.00390625" style="6" customWidth="1"/>
  </cols>
  <sheetData>
    <row r="1" spans="1:6" ht="25.5" customHeight="1">
      <c r="A1" s="118" t="s">
        <v>260</v>
      </c>
      <c r="B1" s="118"/>
      <c r="C1" s="118"/>
      <c r="D1" s="118"/>
      <c r="E1" s="118"/>
      <c r="F1" s="118"/>
    </row>
    <row r="2" spans="1:6" ht="69.75" customHeight="1">
      <c r="A2" s="27" t="s">
        <v>37</v>
      </c>
      <c r="B2" s="119" t="s">
        <v>215</v>
      </c>
      <c r="C2" s="119"/>
      <c r="D2" s="119"/>
      <c r="E2" s="119"/>
      <c r="F2" s="119"/>
    </row>
    <row r="3" spans="1:6" ht="64.5" customHeight="1">
      <c r="A3" s="27" t="s">
        <v>160</v>
      </c>
      <c r="B3" s="119" t="s">
        <v>222</v>
      </c>
      <c r="C3" s="119"/>
      <c r="D3" s="119"/>
      <c r="E3" s="119"/>
      <c r="F3" s="119"/>
    </row>
    <row r="4" spans="1:6" ht="49.5" customHeight="1">
      <c r="A4" s="27" t="s">
        <v>69</v>
      </c>
      <c r="B4" s="119" t="s">
        <v>221</v>
      </c>
      <c r="C4" s="119"/>
      <c r="D4" s="119"/>
      <c r="E4" s="119"/>
      <c r="F4" s="119"/>
    </row>
    <row r="5" spans="1:6" ht="51" customHeight="1">
      <c r="A5" s="27" t="s">
        <v>68</v>
      </c>
      <c r="B5" s="119" t="s">
        <v>219</v>
      </c>
      <c r="C5" s="119"/>
      <c r="D5" s="119"/>
      <c r="E5" s="119"/>
      <c r="F5" s="119"/>
    </row>
    <row r="6" spans="1:6" ht="52.5" customHeight="1">
      <c r="A6" s="27" t="s">
        <v>70</v>
      </c>
      <c r="B6" s="119" t="s">
        <v>220</v>
      </c>
      <c r="C6" s="119"/>
      <c r="D6" s="119"/>
      <c r="E6" s="119"/>
      <c r="F6" s="119"/>
    </row>
    <row r="7" spans="1:6" ht="36.75" customHeight="1">
      <c r="A7" s="27" t="s">
        <v>67</v>
      </c>
      <c r="B7" s="119" t="s">
        <v>216</v>
      </c>
      <c r="C7" s="119"/>
      <c r="D7" s="119"/>
      <c r="E7" s="119"/>
      <c r="F7" s="119"/>
    </row>
    <row r="8" spans="1:6" ht="19.5" customHeight="1">
      <c r="A8" s="27" t="s">
        <v>65</v>
      </c>
      <c r="B8" s="119" t="s">
        <v>168</v>
      </c>
      <c r="C8" s="119"/>
      <c r="D8" s="119"/>
      <c r="E8" s="119"/>
      <c r="F8" s="119"/>
    </row>
    <row r="9" spans="1:6" ht="36.75" customHeight="1">
      <c r="A9" s="27" t="s">
        <v>66</v>
      </c>
      <c r="B9" s="119" t="s">
        <v>217</v>
      </c>
      <c r="C9" s="119"/>
      <c r="D9" s="119"/>
      <c r="E9" s="119"/>
      <c r="F9" s="119"/>
    </row>
    <row r="10" spans="1:6" ht="36" customHeight="1">
      <c r="A10" s="55" t="s">
        <v>161</v>
      </c>
      <c r="B10" s="119" t="s">
        <v>183</v>
      </c>
      <c r="C10" s="119"/>
      <c r="D10" s="119"/>
      <c r="E10" s="119"/>
      <c r="F10" s="119"/>
    </row>
    <row r="11" spans="1:6" ht="32.25" customHeight="1">
      <c r="A11" s="27" t="s">
        <v>82</v>
      </c>
      <c r="B11" s="119" t="s">
        <v>218</v>
      </c>
      <c r="C11" s="119"/>
      <c r="D11" s="119"/>
      <c r="E11" s="119"/>
      <c r="F11" s="119"/>
    </row>
    <row r="12" spans="1:6" ht="66.75" customHeight="1">
      <c r="A12" s="27" t="s">
        <v>149</v>
      </c>
      <c r="B12" s="119" t="s">
        <v>171</v>
      </c>
      <c r="C12" s="119"/>
      <c r="D12" s="119"/>
      <c r="E12" s="119"/>
      <c r="F12" s="119"/>
    </row>
    <row r="13" spans="1:6" ht="69.75" customHeight="1">
      <c r="A13" s="27" t="s">
        <v>236</v>
      </c>
      <c r="B13" s="119" t="s">
        <v>172</v>
      </c>
      <c r="C13" s="119"/>
      <c r="D13" s="119"/>
      <c r="E13" s="119"/>
      <c r="F13" s="119"/>
    </row>
    <row r="14" spans="1:6" ht="73.5" customHeight="1">
      <c r="A14" s="27" t="s">
        <v>237</v>
      </c>
      <c r="B14" s="119" t="s">
        <v>214</v>
      </c>
      <c r="C14" s="119"/>
      <c r="D14" s="119"/>
      <c r="E14" s="119"/>
      <c r="F14" s="119"/>
    </row>
    <row r="15" spans="1:6" ht="67.5" customHeight="1">
      <c r="A15" s="12" t="s">
        <v>162</v>
      </c>
      <c r="B15" s="119" t="s">
        <v>188</v>
      </c>
      <c r="C15" s="119"/>
      <c r="D15" s="119"/>
      <c r="E15" s="119"/>
      <c r="F15" s="119"/>
    </row>
    <row r="16" spans="1:6" ht="29.25" customHeight="1">
      <c r="A16" s="12" t="s">
        <v>227</v>
      </c>
      <c r="B16" s="119" t="s">
        <v>245</v>
      </c>
      <c r="C16" s="119"/>
      <c r="D16" s="119"/>
      <c r="E16" s="119"/>
      <c r="F16" s="119"/>
    </row>
    <row r="17" spans="1:6" ht="35.25" customHeight="1">
      <c r="A17" s="12" t="s">
        <v>225</v>
      </c>
      <c r="B17" s="119" t="s">
        <v>244</v>
      </c>
      <c r="C17" s="119"/>
      <c r="D17" s="119"/>
      <c r="E17" s="119"/>
      <c r="F17" s="119"/>
    </row>
    <row r="18" spans="1:6" ht="34.5" customHeight="1">
      <c r="A18" s="12" t="s">
        <v>235</v>
      </c>
      <c r="B18" s="119" t="s">
        <v>243</v>
      </c>
      <c r="C18" s="119"/>
      <c r="D18" s="119"/>
      <c r="E18" s="119"/>
      <c r="F18" s="119"/>
    </row>
    <row r="19" spans="1:6" ht="30" customHeight="1">
      <c r="A19" s="12" t="s">
        <v>230</v>
      </c>
      <c r="B19" s="119" t="s">
        <v>242</v>
      </c>
      <c r="C19" s="119"/>
      <c r="D19" s="119"/>
      <c r="E19" s="119"/>
      <c r="F19" s="119"/>
    </row>
    <row r="20" spans="1:6" ht="33" customHeight="1">
      <c r="A20" s="12" t="s">
        <v>229</v>
      </c>
      <c r="B20" s="119" t="s">
        <v>241</v>
      </c>
      <c r="C20" s="119"/>
      <c r="D20" s="119"/>
      <c r="E20" s="119"/>
      <c r="F20" s="119"/>
    </row>
    <row r="21" spans="1:6" ht="32.25" customHeight="1">
      <c r="A21" s="12" t="s">
        <v>228</v>
      </c>
      <c r="B21" s="119" t="s">
        <v>240</v>
      </c>
      <c r="C21" s="119"/>
      <c r="D21" s="119"/>
      <c r="E21" s="119"/>
      <c r="F21" s="119"/>
    </row>
    <row r="22" spans="1:6" ht="27" customHeight="1">
      <c r="A22" s="12" t="s">
        <v>224</v>
      </c>
      <c r="B22" s="119" t="s">
        <v>238</v>
      </c>
      <c r="C22" s="119"/>
      <c r="D22" s="119"/>
      <c r="E22" s="119"/>
      <c r="F22" s="119"/>
    </row>
    <row r="23" spans="1:6" ht="26.25" customHeight="1">
      <c r="A23" s="12" t="s">
        <v>223</v>
      </c>
      <c r="B23" s="119" t="s">
        <v>213</v>
      </c>
      <c r="C23" s="119"/>
      <c r="D23" s="119"/>
      <c r="E23" s="119"/>
      <c r="F23" s="119"/>
    </row>
    <row r="24" spans="1:6" ht="34.5" customHeight="1">
      <c r="A24" s="12" t="s">
        <v>226</v>
      </c>
      <c r="B24" s="119" t="s">
        <v>239</v>
      </c>
      <c r="C24" s="119"/>
      <c r="D24" s="119"/>
      <c r="E24" s="119"/>
      <c r="F24" s="119"/>
    </row>
  </sheetData>
  <sheetProtection/>
  <mergeCells count="24">
    <mergeCell ref="B22:F22"/>
    <mergeCell ref="B23:F23"/>
    <mergeCell ref="B24:F24"/>
    <mergeCell ref="B16:F16"/>
    <mergeCell ref="B17:F17"/>
    <mergeCell ref="B18:F18"/>
    <mergeCell ref="B19:F19"/>
    <mergeCell ref="B20:F20"/>
    <mergeCell ref="B21:F21"/>
    <mergeCell ref="B15:F15"/>
    <mergeCell ref="B9:F9"/>
    <mergeCell ref="B7:F7"/>
    <mergeCell ref="B8:F8"/>
    <mergeCell ref="B11:F11"/>
    <mergeCell ref="B10:F10"/>
    <mergeCell ref="B12:F12"/>
    <mergeCell ref="B13:F13"/>
    <mergeCell ref="B14:F14"/>
    <mergeCell ref="A1:F1"/>
    <mergeCell ref="B6:F6"/>
    <mergeCell ref="B3:F3"/>
    <mergeCell ref="B5:F5"/>
    <mergeCell ref="B4:F4"/>
    <mergeCell ref="B2:F2"/>
  </mergeCells>
  <printOptions/>
  <pageMargins left="0" right="0" top="0" bottom="0"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C1:F15"/>
  <sheetViews>
    <sheetView rightToLeft="1" zoomScalePageLayoutView="0" workbookViewId="0" topLeftCell="B1">
      <selection activeCell="C1" sqref="C1:D1"/>
    </sheetView>
  </sheetViews>
  <sheetFormatPr defaultColWidth="9.140625" defaultRowHeight="15"/>
  <cols>
    <col min="1" max="1" width="2.7109375" style="7" hidden="1" customWidth="1"/>
    <col min="2" max="2" width="0.9921875" style="7" customWidth="1"/>
    <col min="3" max="3" width="19.57421875" style="7" customWidth="1"/>
    <col min="4" max="4" width="85.00390625" style="7" customWidth="1"/>
    <col min="5" max="5" width="0.42578125" style="7" hidden="1" customWidth="1"/>
    <col min="6" max="6" width="1.28515625" style="7" hidden="1" customWidth="1"/>
    <col min="7" max="16384" width="9.00390625" style="7" customWidth="1"/>
  </cols>
  <sheetData>
    <row r="1" spans="3:4" s="11" customFormat="1" ht="39.75" customHeight="1">
      <c r="C1" s="122" t="s">
        <v>261</v>
      </c>
      <c r="D1" s="122"/>
    </row>
    <row r="2" spans="3:4" s="21" customFormat="1" ht="33" customHeight="1">
      <c r="C2" s="120" t="s">
        <v>48</v>
      </c>
      <c r="D2" s="121"/>
    </row>
    <row r="3" spans="3:4" s="21" customFormat="1" ht="68.25" customHeight="1">
      <c r="C3" s="27" t="s">
        <v>204</v>
      </c>
      <c r="D3" s="61" t="s">
        <v>264</v>
      </c>
    </row>
    <row r="4" spans="3:4" s="21" customFormat="1" ht="51.75" customHeight="1">
      <c r="C4" s="27" t="s">
        <v>201</v>
      </c>
      <c r="D4" s="61" t="s">
        <v>265</v>
      </c>
    </row>
    <row r="5" spans="3:4" s="21" customFormat="1" ht="51" customHeight="1">
      <c r="C5" s="27" t="s">
        <v>207</v>
      </c>
      <c r="D5" s="20" t="s">
        <v>208</v>
      </c>
    </row>
    <row r="6" spans="3:4" s="21" customFormat="1" ht="51" customHeight="1">
      <c r="C6" s="27" t="s">
        <v>210</v>
      </c>
      <c r="D6" s="20" t="s">
        <v>212</v>
      </c>
    </row>
    <row r="7" spans="3:4" s="21" customFormat="1" ht="53.25" customHeight="1">
      <c r="C7" s="27" t="s">
        <v>199</v>
      </c>
      <c r="D7" s="20" t="s">
        <v>200</v>
      </c>
    </row>
    <row r="8" spans="3:6" s="22" customFormat="1" ht="36" customHeight="1">
      <c r="C8" s="120" t="s">
        <v>163</v>
      </c>
      <c r="D8" s="121"/>
      <c r="F8" s="15"/>
    </row>
    <row r="9" spans="3:6" s="15" customFormat="1" ht="94.5" customHeight="1">
      <c r="C9" s="27" t="s">
        <v>180</v>
      </c>
      <c r="D9" s="20" t="s">
        <v>196</v>
      </c>
      <c r="F9" s="13"/>
    </row>
    <row r="10" spans="3:4" s="21" customFormat="1" ht="51" customHeight="1">
      <c r="C10" s="27" t="s">
        <v>209</v>
      </c>
      <c r="D10" s="20" t="s">
        <v>254</v>
      </c>
    </row>
    <row r="11" spans="3:4" s="21" customFormat="1" ht="57.75" customHeight="1">
      <c r="C11" s="27" t="s">
        <v>211</v>
      </c>
      <c r="D11" s="20" t="s">
        <v>268</v>
      </c>
    </row>
    <row r="12" spans="3:4" s="21" customFormat="1" ht="63" customHeight="1">
      <c r="C12" s="27" t="s">
        <v>234</v>
      </c>
      <c r="D12" s="20" t="s">
        <v>269</v>
      </c>
    </row>
    <row r="13" spans="3:4" s="13" customFormat="1" ht="33.75" customHeight="1">
      <c r="C13" s="120" t="s">
        <v>164</v>
      </c>
      <c r="D13" s="121"/>
    </row>
    <row r="14" spans="3:4" s="14" customFormat="1" ht="52.5" customHeight="1">
      <c r="C14" s="12" t="s">
        <v>76</v>
      </c>
      <c r="D14" s="20" t="s">
        <v>150</v>
      </c>
    </row>
    <row r="15" spans="3:4" s="14" customFormat="1" ht="57.75" customHeight="1">
      <c r="C15" s="12" t="s">
        <v>40</v>
      </c>
      <c r="D15" s="20" t="s">
        <v>165</v>
      </c>
    </row>
  </sheetData>
  <sheetProtection/>
  <mergeCells count="4">
    <mergeCell ref="C13:D13"/>
    <mergeCell ref="C1:D1"/>
    <mergeCell ref="C2:D2"/>
    <mergeCell ref="C8:D8"/>
  </mergeCells>
  <printOptions/>
  <pageMargins left="0" right="0" top="0" bottom="0" header="0" footer="0"/>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2011-07-25T11:03:42Z</cp:lastPrinted>
  <dcterms:created xsi:type="dcterms:W3CDTF">2012-01-03T06:41:25Z</dcterms:created>
  <dcterms:modified xsi:type="dcterms:W3CDTF">2016-07-26T04:45:35Z</dcterms:modified>
  <cp:category/>
  <cp:version/>
  <cp:contentType/>
  <cp:contentStatus/>
</cp:coreProperties>
</file>